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☆★♪５　わかやま農商工連携ファンド事業\R6年度事業\02　助成金の募集（公募要領／留意事項／チラシ／資料提供／送付先等）\05　HP／サポートメール\HPアップ用データ\"/>
    </mc:Choice>
  </mc:AlternateContent>
  <xr:revisionPtr revIDLastSave="0" documentId="13_ncr:1_{D2D4F40F-DC7E-4918-89D7-EA98B9D02C9E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提出用" sheetId="1" r:id="rId1"/>
    <sheet name="記載要領" sheetId="2" r:id="rId2"/>
  </sheets>
  <definedNames>
    <definedName name="_xlnm.Print_Area" localSheetId="1">記載要領!$B$1:$AD$39</definedName>
    <definedName name="_xlnm.Print_Area" localSheetId="0">提出用!$B$1:$AD$39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" l="1"/>
  <c r="S34" i="2" s="1"/>
  <c r="S37" i="2" s="1"/>
  <c r="O23" i="2"/>
  <c r="O34" i="2" s="1"/>
  <c r="O36" i="2" l="1"/>
  <c r="O37" i="2" s="1"/>
  <c r="O10" i="2" s="1"/>
  <c r="S39" i="2"/>
  <c r="S38" i="2" s="1"/>
  <c r="AG2" i="2" l="1"/>
  <c r="O7" i="2"/>
  <c r="O9" i="2" s="1"/>
  <c r="S23" i="1" l="1"/>
  <c r="S34" i="1" s="1"/>
  <c r="S37" i="1" s="1"/>
  <c r="S39" i="1" s="1"/>
  <c r="O23" i="1"/>
  <c r="O34" i="1" s="1"/>
  <c r="O36" i="1" l="1"/>
  <c r="O37" i="1" s="1"/>
  <c r="O7" i="1"/>
  <c r="AG2" i="1"/>
  <c r="S38" i="1"/>
  <c r="O10" i="1" l="1"/>
  <c r="O9" i="1" s="1"/>
</calcChain>
</file>

<file path=xl/sharedStrings.xml><?xml version="1.0" encoding="utf-8"?>
<sst xmlns="http://schemas.openxmlformats.org/spreadsheetml/2006/main" count="135" uniqueCount="82">
  <si>
    <t>区分(目）</t>
    <rPh sb="0" eb="2">
      <t>クブン</t>
    </rPh>
    <rPh sb="3" eb="4">
      <t>メ</t>
    </rPh>
    <phoneticPr fontId="2"/>
  </si>
  <si>
    <t>内訳（節）</t>
    <rPh sb="0" eb="2">
      <t>ウチワケ</t>
    </rPh>
    <rPh sb="3" eb="4">
      <t>セツ</t>
    </rPh>
    <phoneticPr fontId="2"/>
  </si>
  <si>
    <t>総事業費</t>
    <rPh sb="0" eb="4">
      <t>ソウジギョウヒ</t>
    </rPh>
    <phoneticPr fontId="2"/>
  </si>
  <si>
    <t>助成対象経費</t>
    <rPh sb="0" eb="6">
      <t>ジョセイタイショウケイヒ</t>
    </rPh>
    <phoneticPr fontId="2"/>
  </si>
  <si>
    <t>（１）謝金</t>
    <rPh sb="3" eb="5">
      <t>シャキン</t>
    </rPh>
    <phoneticPr fontId="2"/>
  </si>
  <si>
    <t>（２）旅費</t>
    <rPh sb="3" eb="5">
      <t>リョヒ</t>
    </rPh>
    <phoneticPr fontId="2"/>
  </si>
  <si>
    <t>①会議費</t>
    <rPh sb="1" eb="4">
      <t>カイギヒ</t>
    </rPh>
    <phoneticPr fontId="2"/>
  </si>
  <si>
    <t>②会場借上料</t>
    <rPh sb="1" eb="3">
      <t>カイジョウ</t>
    </rPh>
    <rPh sb="3" eb="4">
      <t>カ</t>
    </rPh>
    <rPh sb="4" eb="5">
      <t>ア</t>
    </rPh>
    <rPh sb="5" eb="6">
      <t>リョウ</t>
    </rPh>
    <phoneticPr fontId="2"/>
  </si>
  <si>
    <t>③会場整備費</t>
    <rPh sb="1" eb="3">
      <t>カイジョウ</t>
    </rPh>
    <rPh sb="3" eb="5">
      <t>セイビ</t>
    </rPh>
    <rPh sb="5" eb="6">
      <t>ヒ</t>
    </rPh>
    <phoneticPr fontId="2"/>
  </si>
  <si>
    <t>④印刷製本費</t>
    <rPh sb="1" eb="3">
      <t>インサツ</t>
    </rPh>
    <rPh sb="3" eb="6">
      <t>セイホンヒ</t>
    </rPh>
    <phoneticPr fontId="2"/>
  </si>
  <si>
    <t>⑤資料購入費</t>
    <rPh sb="1" eb="6">
      <t>シリョウコウニュウヒ</t>
    </rPh>
    <phoneticPr fontId="2"/>
  </si>
  <si>
    <t>⑥通信運搬費</t>
    <rPh sb="1" eb="3">
      <t>ツウシン</t>
    </rPh>
    <rPh sb="3" eb="5">
      <t>ウンパン</t>
    </rPh>
    <rPh sb="5" eb="6">
      <t>ヒ</t>
    </rPh>
    <phoneticPr fontId="2"/>
  </si>
  <si>
    <t>⑦集計・分析費</t>
    <rPh sb="1" eb="3">
      <t>シュウケイ</t>
    </rPh>
    <rPh sb="4" eb="7">
      <t>ブンセキヒ</t>
    </rPh>
    <phoneticPr fontId="2"/>
  </si>
  <si>
    <t>⑧調査・開発研究費</t>
    <rPh sb="1" eb="3">
      <t>チョウサ</t>
    </rPh>
    <rPh sb="4" eb="9">
      <t>カイハツケンキュウヒ</t>
    </rPh>
    <phoneticPr fontId="2"/>
  </si>
  <si>
    <t>　 原材料費</t>
    <rPh sb="2" eb="6">
      <t>ゲンザイリョウヒ</t>
    </rPh>
    <phoneticPr fontId="2"/>
  </si>
  <si>
    <t>　 外注加工費</t>
    <rPh sb="2" eb="7">
      <t>ガイチュウカコウヒ</t>
    </rPh>
    <phoneticPr fontId="2"/>
  </si>
  <si>
    <t>⑨広告宣伝費</t>
    <rPh sb="1" eb="6">
      <t>コウコクセンデンヒ</t>
    </rPh>
    <phoneticPr fontId="2"/>
  </si>
  <si>
    <t>⑩翻訳料</t>
    <rPh sb="1" eb="3">
      <t>ホンヤク</t>
    </rPh>
    <rPh sb="3" eb="4">
      <t>リョウ</t>
    </rPh>
    <phoneticPr fontId="2"/>
  </si>
  <si>
    <t>⑪原稿料</t>
    <rPh sb="1" eb="4">
      <t>ゲンコウリョウ</t>
    </rPh>
    <phoneticPr fontId="2"/>
  </si>
  <si>
    <t>⑫無形固定資産購入・開発費</t>
    <rPh sb="1" eb="9">
      <t>ムケイコテイシサンコウニュウ</t>
    </rPh>
    <rPh sb="10" eb="13">
      <t>カイハツヒ</t>
    </rPh>
    <phoneticPr fontId="2"/>
  </si>
  <si>
    <t>⑬消耗品費</t>
    <rPh sb="1" eb="4">
      <t>ショウモウヒン</t>
    </rPh>
    <rPh sb="4" eb="5">
      <t>ヒ</t>
    </rPh>
    <phoneticPr fontId="2"/>
  </si>
  <si>
    <t>⑯雑役務費</t>
    <rPh sb="1" eb="5">
      <t>ザツエキムヒ</t>
    </rPh>
    <phoneticPr fontId="2"/>
  </si>
  <si>
    <t>（３）事務経費</t>
    <rPh sb="3" eb="5">
      <t>ジム</t>
    </rPh>
    <rPh sb="5" eb="7">
      <t>ケイヒ</t>
    </rPh>
    <phoneticPr fontId="2"/>
  </si>
  <si>
    <t>（４）委託費</t>
    <rPh sb="3" eb="5">
      <t>イタク</t>
    </rPh>
    <rPh sb="5" eb="6">
      <t>ヒ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</si>
  <si>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</si>
  <si>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収支予算書</t>
    <rPh sb="0" eb="2">
      <t>シュウシ</t>
    </rPh>
    <rPh sb="2" eb="5">
      <t>ヨサンショ</t>
    </rPh>
    <phoneticPr fontId="2"/>
  </si>
  <si>
    <t>区分</t>
    <rPh sb="0" eb="2">
      <t>クブン</t>
    </rPh>
    <phoneticPr fontId="2"/>
  </si>
  <si>
    <t>収入額</t>
    <rPh sb="0" eb="2">
      <t>シュウニュウ</t>
    </rPh>
    <rPh sb="2" eb="3">
      <t>ガク</t>
    </rPh>
    <phoneticPr fontId="2"/>
  </si>
  <si>
    <t>説明</t>
    <rPh sb="0" eb="2">
      <t>セツメイ</t>
    </rPh>
    <phoneticPr fontId="2"/>
  </si>
  <si>
    <t>計</t>
    <rPh sb="0" eb="1">
      <t>ケイ</t>
    </rPh>
    <phoneticPr fontId="2"/>
  </si>
  <si>
    <t>助　成　金</t>
    <rPh sb="0" eb="1">
      <t>スケ</t>
    </rPh>
    <rPh sb="2" eb="3">
      <t>ナリ</t>
    </rPh>
    <rPh sb="4" eb="5">
      <t>キン</t>
    </rPh>
    <phoneticPr fontId="2"/>
  </si>
  <si>
    <t>借　入　金</t>
    <rPh sb="0" eb="1">
      <t>シャク</t>
    </rPh>
    <rPh sb="2" eb="3">
      <t>イ</t>
    </rPh>
    <rPh sb="4" eb="5">
      <t>キン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</si>
  <si>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キン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</si>
  <si>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</si>
  <si>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</si>
  <si>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事業者負担等</t>
    <rPh sb="0" eb="3">
      <t>ジギョウシャ</t>
    </rPh>
    <rPh sb="3" eb="5">
      <t>フタン</t>
    </rPh>
    <rPh sb="5" eb="6">
      <t>ナド</t>
    </rPh>
    <phoneticPr fontId="2"/>
  </si>
  <si>
    <t>合　計</t>
    <rPh sb="0" eb="1">
      <t>ゴウ</t>
    </rPh>
    <rPh sb="2" eb="3">
      <t>ケイ</t>
    </rPh>
    <phoneticPr fontId="2"/>
  </si>
  <si>
    <t>助成金</t>
    <rPh sb="0" eb="3">
      <t>ジョセイキン</t>
    </rPh>
    <phoneticPr fontId="2"/>
  </si>
  <si>
    <t>(単位：円）</t>
    <phoneticPr fontId="2"/>
  </si>
  <si>
    <t>⑭機械装置・工具器具費</t>
    <phoneticPr fontId="2"/>
  </si>
  <si>
    <t>⑮機器借上料、借損料</t>
    <phoneticPr fontId="2"/>
  </si>
  <si>
    <t>下限判定</t>
    <rPh sb="0" eb="2">
      <t>カゲン</t>
    </rPh>
    <rPh sb="2" eb="4">
      <t>ハンテイ</t>
    </rPh>
    <phoneticPr fontId="2"/>
  </si>
  <si>
    <t>種類</t>
    <rPh sb="0" eb="2">
      <t>シュルイ</t>
    </rPh>
    <phoneticPr fontId="2"/>
  </si>
  <si>
    <t>指定地域資源</t>
    <rPh sb="0" eb="2">
      <t>シテイ</t>
    </rPh>
    <rPh sb="2" eb="4">
      <t>チイキ</t>
    </rPh>
    <rPh sb="4" eb="6">
      <t>シゲン</t>
    </rPh>
    <phoneticPr fontId="2"/>
  </si>
  <si>
    <t>(公財)わかやま産業振興財団</t>
    <rPh sb="1" eb="3">
      <t>コウザイ</t>
    </rPh>
    <rPh sb="8" eb="10">
      <t>サンギョウ</t>
    </rPh>
    <rPh sb="10" eb="12">
      <t>シンコウ</t>
    </rPh>
    <rPh sb="12" eb="14">
      <t>ザイダン</t>
    </rPh>
    <phoneticPr fontId="2"/>
  </si>
  <si>
    <t>「助成対象経費」に係る
具体的な積算根拠</t>
    <rPh sb="9" eb="10">
      <t>カカ</t>
    </rPh>
    <rPh sb="12" eb="15">
      <t>グタイテキ</t>
    </rPh>
    <rPh sb="16" eb="18">
      <t>セキサン</t>
    </rPh>
    <rPh sb="18" eb="20">
      <t>コンキョ</t>
    </rPh>
    <phoneticPr fontId="2"/>
  </si>
  <si>
    <t>（３）小計</t>
    <rPh sb="3" eb="5">
      <t>ショウケイ</t>
    </rPh>
    <phoneticPr fontId="2"/>
  </si>
  <si>
    <t>元気A、元気B、農商工を選択してください。</t>
    <rPh sb="0" eb="2">
      <t>ゲンキ</t>
    </rPh>
    <rPh sb="4" eb="6">
      <t>ゲンキ</t>
    </rPh>
    <rPh sb="8" eb="9">
      <t>ノウ</t>
    </rPh>
    <rPh sb="9" eb="11">
      <t>ショウコウ</t>
    </rPh>
    <rPh sb="12" eb="14">
      <t>センタク</t>
    </rPh>
    <phoneticPr fontId="2"/>
  </si>
  <si>
    <t>元気ファンドの場合</t>
    <rPh sb="0" eb="2">
      <t>ゲンキ</t>
    </rPh>
    <rPh sb="7" eb="9">
      <t>バアイ</t>
    </rPh>
    <phoneticPr fontId="2"/>
  </si>
  <si>
    <t>【事業計画書添付書類様式３】</t>
    <rPh sb="6" eb="8">
      <t>テンプ</t>
    </rPh>
    <rPh sb="8" eb="10">
      <t>ショルイ</t>
    </rPh>
    <rPh sb="10" eb="12">
      <t>ヨウシキ</t>
    </rPh>
    <phoneticPr fontId="2"/>
  </si>
  <si>
    <t>農商工</t>
  </si>
  <si>
    <r>
      <rPr>
        <b/>
        <sz val="10"/>
        <color rgb="FFFF0000"/>
        <rFont val="Meiryo UI"/>
        <family val="3"/>
        <charset val="128"/>
      </rPr>
      <t>・黄色セル部分を「円単位」で記入</t>
    </r>
    <r>
      <rPr>
        <sz val="10"/>
        <color theme="1"/>
        <rFont val="Meiryo UI"/>
        <family val="3"/>
        <charset val="128"/>
      </rPr>
      <t>してください。</t>
    </r>
    <rPh sb="1" eb="3">
      <t>キイロ</t>
    </rPh>
    <rPh sb="5" eb="7">
      <t>ブブン</t>
    </rPh>
    <rPh sb="9" eb="10">
      <t>エン</t>
    </rPh>
    <rPh sb="10" eb="12">
      <t>タンイ</t>
    </rPh>
    <rPh sb="14" eb="16">
      <t>キニュウ</t>
    </rPh>
    <phoneticPr fontId="2"/>
  </si>
  <si>
    <t>⇒白色のセルには数式が入っているので、触らないでください。</t>
    <rPh sb="1" eb="3">
      <t>シロイロ</t>
    </rPh>
    <rPh sb="8" eb="10">
      <t>スウシキ</t>
    </rPh>
    <rPh sb="11" eb="12">
      <t>ハイ</t>
    </rPh>
    <rPh sb="19" eb="20">
      <t>サワ</t>
    </rPh>
    <phoneticPr fontId="2"/>
  </si>
  <si>
    <r>
      <t>・「総事業費」と「助成対象経費」ともに</t>
    </r>
    <r>
      <rPr>
        <b/>
        <sz val="10"/>
        <color rgb="FFFF0000"/>
        <rFont val="Meiryo UI"/>
        <family val="3"/>
        <charset val="128"/>
      </rPr>
      <t>「税抜額」を計上</t>
    </r>
    <r>
      <rPr>
        <sz val="10"/>
        <color theme="1"/>
        <rFont val="Meiryo UI"/>
        <family val="3"/>
        <charset val="128"/>
      </rPr>
      <t>してください。</t>
    </r>
    <rPh sb="2" eb="3">
      <t>ソウ</t>
    </rPh>
    <rPh sb="3" eb="6">
      <t>ジギョウヒ</t>
    </rPh>
    <rPh sb="9" eb="11">
      <t>ジョセイ</t>
    </rPh>
    <rPh sb="11" eb="13">
      <t>タイショウ</t>
    </rPh>
    <rPh sb="13" eb="15">
      <t>ケイヒ</t>
    </rPh>
    <rPh sb="20" eb="22">
      <t>ゼイヌ</t>
    </rPh>
    <rPh sb="22" eb="23">
      <t>ガク</t>
    </rPh>
    <rPh sb="25" eb="27">
      <t>ケイジョウ</t>
    </rPh>
    <phoneticPr fontId="2"/>
  </si>
  <si>
    <t>⇒消費税は最後にまとめて、計算されるようになっています。</t>
    <rPh sb="1" eb="4">
      <t>ショウヒゼイ</t>
    </rPh>
    <rPh sb="5" eb="7">
      <t>サイゴ</t>
    </rPh>
    <rPh sb="13" eb="15">
      <t>ケイサン</t>
    </rPh>
    <phoneticPr fontId="2"/>
  </si>
  <si>
    <t>○○展示会</t>
    <phoneticPr fontId="2"/>
  </si>
  <si>
    <t>・「総事業費」は助成事業としてかかる経費</t>
    <rPh sb="2" eb="3">
      <t>ソウ</t>
    </rPh>
    <rPh sb="3" eb="6">
      <t>ジギョウヒ</t>
    </rPh>
    <rPh sb="8" eb="10">
      <t>ジョセイ</t>
    </rPh>
    <rPh sb="10" eb="12">
      <t>ジギョウ</t>
    </rPh>
    <rPh sb="18" eb="20">
      <t>ケイヒ</t>
    </rPh>
    <phoneticPr fontId="2"/>
  </si>
  <si>
    <t>○○展示会</t>
    <rPh sb="2" eb="5">
      <t>テンジカイ</t>
    </rPh>
    <phoneticPr fontId="2"/>
  </si>
  <si>
    <t>　「助成対象経費」は助成金に計上する経費</t>
    <rPh sb="2" eb="4">
      <t>ジョセイ</t>
    </rPh>
    <rPh sb="4" eb="6">
      <t>タイショウ</t>
    </rPh>
    <rPh sb="6" eb="8">
      <t>ケイヒ</t>
    </rPh>
    <rPh sb="10" eb="13">
      <t>ジョセイキン</t>
    </rPh>
    <rPh sb="14" eb="16">
      <t>ケイジョウ</t>
    </rPh>
    <rPh sb="18" eb="20">
      <t>ケイヒ</t>
    </rPh>
    <phoneticPr fontId="2"/>
  </si>
  <si>
    <t>パンフレット作成</t>
    <rPh sb="6" eb="8">
      <t>サクセイ</t>
    </rPh>
    <phoneticPr fontId="2"/>
  </si>
  <si>
    <r>
      <rPr>
        <b/>
        <sz val="10"/>
        <color rgb="FFFF0000"/>
        <rFont val="Meiryo UI"/>
        <family val="3"/>
        <charset val="128"/>
      </rPr>
      <t>・積算根拠には、内容や単価などを記入</t>
    </r>
    <r>
      <rPr>
        <sz val="10"/>
        <color theme="1"/>
        <rFont val="Meiryo UI"/>
        <family val="3"/>
        <charset val="128"/>
      </rPr>
      <t>してください。</t>
    </r>
    <rPh sb="1" eb="3">
      <t>セキサン</t>
    </rPh>
    <rPh sb="3" eb="5">
      <t>コンキョ</t>
    </rPh>
    <rPh sb="8" eb="10">
      <t>ナイヨウ</t>
    </rPh>
    <rPh sb="11" eb="13">
      <t>タンカ</t>
    </rPh>
    <rPh sb="16" eb="18">
      <t>キニュウ</t>
    </rPh>
    <phoneticPr fontId="2"/>
  </si>
  <si>
    <t>　（１）謝金単価の上限は6,000円／時（税抜）　48,000円／日（税抜）</t>
    <rPh sb="4" eb="6">
      <t>シャキン</t>
    </rPh>
    <rPh sb="6" eb="8">
      <t>タンカ</t>
    </rPh>
    <rPh sb="9" eb="11">
      <t>ジョウゲン</t>
    </rPh>
    <rPh sb="17" eb="18">
      <t>エン</t>
    </rPh>
    <rPh sb="19" eb="20">
      <t>ジ</t>
    </rPh>
    <rPh sb="21" eb="22">
      <t>ゼイ</t>
    </rPh>
    <rPh sb="22" eb="23">
      <t>ヌ</t>
    </rPh>
    <rPh sb="31" eb="32">
      <t>エン</t>
    </rPh>
    <rPh sb="33" eb="34">
      <t>ニチ</t>
    </rPh>
    <rPh sb="35" eb="36">
      <t>ゼイ</t>
    </rPh>
    <rPh sb="36" eb="37">
      <t>ヌ</t>
    </rPh>
    <phoneticPr fontId="2"/>
  </si>
  <si>
    <t>　（２）旅費は専門家のみ（申請者分は対象外）</t>
    <rPh sb="4" eb="6">
      <t>リョヒ</t>
    </rPh>
    <rPh sb="7" eb="10">
      <t>センモンカ</t>
    </rPh>
    <rPh sb="13" eb="16">
      <t>シンセイシャ</t>
    </rPh>
    <rPh sb="16" eb="17">
      <t>ブン</t>
    </rPh>
    <rPh sb="18" eb="21">
      <t>タイショウガイ</t>
    </rPh>
    <phoneticPr fontId="2"/>
  </si>
  <si>
    <t>栄養分析</t>
    <rPh sb="0" eb="2">
      <t>エイヨウ</t>
    </rPh>
    <rPh sb="2" eb="4">
      <t>ブンセキ</t>
    </rPh>
    <phoneticPr fontId="2"/>
  </si>
  <si>
    <t>　　　　　⇒実費支給（宿泊費は上限があります）</t>
    <rPh sb="11" eb="14">
      <t>シュクハクヒ</t>
    </rPh>
    <rPh sb="15" eb="17">
      <t>ジョウゲン</t>
    </rPh>
    <phoneticPr fontId="2"/>
  </si>
  <si>
    <r>
      <t>・単価50万円以上（税抜）は見積書添付</t>
    </r>
    <r>
      <rPr>
        <sz val="10"/>
        <rFont val="Meiryo UI"/>
        <family val="3"/>
        <charset val="128"/>
      </rPr>
      <t>してください。</t>
    </r>
    <rPh sb="1" eb="3">
      <t>タンカ</t>
    </rPh>
    <rPh sb="5" eb="7">
      <t>マンエン</t>
    </rPh>
    <rPh sb="7" eb="9">
      <t>イジョウ</t>
    </rPh>
    <rPh sb="10" eb="12">
      <t>ゼイヌ</t>
    </rPh>
    <rPh sb="14" eb="17">
      <t>ミツモリショ</t>
    </rPh>
    <rPh sb="17" eb="19">
      <t>テンプ</t>
    </rPh>
    <phoneticPr fontId="2"/>
  </si>
  <si>
    <t>○○食品、××サンプル、△△</t>
    <rPh sb="2" eb="4">
      <t>ショクヒン</t>
    </rPh>
    <phoneticPr fontId="2"/>
  </si>
  <si>
    <r>
      <t>・経費の内容については、</t>
    </r>
    <r>
      <rPr>
        <b/>
        <sz val="10"/>
        <color rgb="FFFF0000"/>
        <rFont val="Meiryo UI"/>
        <family val="3"/>
        <charset val="128"/>
      </rPr>
      <t>「公募要項」と「留意事項」を確認</t>
    </r>
    <r>
      <rPr>
        <sz val="10"/>
        <color theme="1"/>
        <rFont val="Meiryo UI"/>
        <family val="3"/>
        <charset val="128"/>
      </rPr>
      <t>してください。</t>
    </r>
    <rPh sb="1" eb="3">
      <t>ケイヒ</t>
    </rPh>
    <rPh sb="4" eb="6">
      <t>ナイヨウ</t>
    </rPh>
    <rPh sb="13" eb="15">
      <t>コウボ</t>
    </rPh>
    <rPh sb="15" eb="17">
      <t>ヨウコウ</t>
    </rPh>
    <rPh sb="20" eb="22">
      <t>リュウイ</t>
    </rPh>
    <rPh sb="22" eb="24">
      <t>ジコウ</t>
    </rPh>
    <rPh sb="26" eb="28">
      <t>カクニン</t>
    </rPh>
    <phoneticPr fontId="2"/>
  </si>
  <si>
    <t>○○○加工</t>
    <rPh sb="3" eb="5">
      <t>カコウ</t>
    </rPh>
    <phoneticPr fontId="2"/>
  </si>
  <si>
    <t>　⇒それぞれの対象経費、対象外経費を記載しています。</t>
    <rPh sb="7" eb="9">
      <t>タイショウ</t>
    </rPh>
    <rPh sb="9" eb="11">
      <t>ケイヒ</t>
    </rPh>
    <rPh sb="12" eb="15">
      <t>タイショウガイ</t>
    </rPh>
    <rPh sb="15" eb="17">
      <t>ケイヒ</t>
    </rPh>
    <rPh sb="18" eb="20">
      <t>キサイ</t>
    </rPh>
    <phoneticPr fontId="2"/>
  </si>
  <si>
    <t>○○新聞掲載、○○テレビ</t>
    <rPh sb="2" eb="4">
      <t>シンブン</t>
    </rPh>
    <rPh sb="4" eb="6">
      <t>ケイサイ</t>
    </rPh>
    <phoneticPr fontId="2"/>
  </si>
  <si>
    <t>・助成金の上限額は下記のとおりです。</t>
    <rPh sb="1" eb="4">
      <t>ジョセイキン</t>
    </rPh>
    <rPh sb="5" eb="7">
      <t>ジョウゲン</t>
    </rPh>
    <rPh sb="7" eb="8">
      <t>ガク</t>
    </rPh>
    <rPh sb="9" eb="11">
      <t>カキ</t>
    </rPh>
    <phoneticPr fontId="2"/>
  </si>
  <si>
    <t>　⇒元気Ａ　999,000円</t>
    <rPh sb="2" eb="4">
      <t>ゲンキ</t>
    </rPh>
    <rPh sb="13" eb="14">
      <t>エン</t>
    </rPh>
    <phoneticPr fontId="2"/>
  </si>
  <si>
    <t>　　 元気Ｂ　6,000,000円</t>
    <rPh sb="3" eb="5">
      <t>ゲンキ</t>
    </rPh>
    <rPh sb="16" eb="17">
      <t>エン</t>
    </rPh>
    <phoneticPr fontId="2"/>
  </si>
  <si>
    <t>　　 農商工　3,000,000円</t>
    <rPh sb="3" eb="4">
      <t>ノウ</t>
    </rPh>
    <rPh sb="4" eb="6">
      <t>ショウコウ</t>
    </rPh>
    <rPh sb="16" eb="17">
      <t>エン</t>
    </rPh>
    <phoneticPr fontId="2"/>
  </si>
  <si>
    <t>資材、木材</t>
    <rPh sb="0" eb="2">
      <t>シザイ</t>
    </rPh>
    <rPh sb="3" eb="5">
      <t>モクザイ</t>
    </rPh>
    <phoneticPr fontId="2"/>
  </si>
  <si>
    <r>
      <rPr>
        <b/>
        <sz val="10"/>
        <color rgb="FFFF0000"/>
        <rFont val="Meiryo UI"/>
        <family val="3"/>
        <charset val="128"/>
      </rPr>
      <t>・「事業計画書」の助成金の上限額が「交付申請書」の上限額</t>
    </r>
    <r>
      <rPr>
        <sz val="10"/>
        <color theme="1"/>
        <rFont val="Meiryo UI"/>
        <family val="3"/>
        <charset val="128"/>
      </rPr>
      <t>となります。</t>
    </r>
    <rPh sb="2" eb="4">
      <t>ジギョウ</t>
    </rPh>
    <rPh sb="4" eb="7">
      <t>ケイカクショ</t>
    </rPh>
    <rPh sb="9" eb="12">
      <t>ジョセイキン</t>
    </rPh>
    <rPh sb="13" eb="16">
      <t>ジョウゲンガク</t>
    </rPh>
    <rPh sb="18" eb="20">
      <t>コウフ</t>
    </rPh>
    <rPh sb="20" eb="23">
      <t>シンセイショ</t>
    </rPh>
    <rPh sb="25" eb="27">
      <t>ジョウゲン</t>
    </rPh>
    <rPh sb="27" eb="28">
      <t>ガク</t>
    </rPh>
    <phoneticPr fontId="2"/>
  </si>
  <si>
    <t>○○○装置</t>
    <rPh sb="3" eb="5">
      <t>ソウチ</t>
    </rPh>
    <phoneticPr fontId="2"/>
  </si>
  <si>
    <t>　⇒１次審査通過後に、２次審査時に提出するのが「交付申請書」です。</t>
    <rPh sb="3" eb="4">
      <t>ジ</t>
    </rPh>
    <rPh sb="4" eb="6">
      <t>シンサ</t>
    </rPh>
    <rPh sb="6" eb="8">
      <t>ツウカ</t>
    </rPh>
    <rPh sb="8" eb="9">
      <t>ゴ</t>
    </rPh>
    <rPh sb="12" eb="13">
      <t>ジ</t>
    </rPh>
    <rPh sb="13" eb="15">
      <t>シンサ</t>
    </rPh>
    <rPh sb="15" eb="16">
      <t>ジ</t>
    </rPh>
    <rPh sb="17" eb="19">
      <t>テイシュツ</t>
    </rPh>
    <rPh sb="24" eb="26">
      <t>コウフ</t>
    </rPh>
    <rPh sb="26" eb="29">
      <t>シンセイショ</t>
    </rPh>
    <phoneticPr fontId="2"/>
  </si>
  <si>
    <t>○○大学への委託費、HP作成費</t>
    <rPh sb="2" eb="4">
      <t>ダイガク</t>
    </rPh>
    <rPh sb="6" eb="9">
      <t>イタクヒ</t>
    </rPh>
    <rPh sb="12" eb="14">
      <t>サクセイ</t>
    </rPh>
    <rPh sb="14" eb="15">
      <t>ヒ</t>
    </rPh>
    <phoneticPr fontId="2"/>
  </si>
  <si>
    <t>〇〇の専門家
（6,000円×3時間×2回）</t>
    <rPh sb="3" eb="6">
      <t>センモンカ</t>
    </rPh>
    <rPh sb="13" eb="14">
      <t>エン</t>
    </rPh>
    <rPh sb="16" eb="18">
      <t>ジカン</t>
    </rPh>
    <rPh sb="20" eb="21">
      <t>カイ</t>
    </rPh>
    <phoneticPr fontId="2"/>
  </si>
  <si>
    <t>〇〇の専門家
（東京往復：32,000円×2回）</t>
    <rPh sb="8" eb="10">
      <t>トウキョウ</t>
    </rPh>
    <rPh sb="10" eb="12">
      <t>オウフク</t>
    </rPh>
    <rPh sb="19" eb="20">
      <t>エン</t>
    </rPh>
    <rPh sb="22" eb="2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</si>
</sst>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0.5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7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38" fontId="4" fillId="0" borderId="0" xfId="1" applyFont="1" applyAlignment="1">
      <alignment vertical="center"/>
    </xf>
    <xf numFmtId="0" fontId="10" fillId="0" borderId="0" xfId="0" applyFont="1">
      <alignment vertical="center"/>
    </xf>
    <xf numFmtId="38" fontId="4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38" fontId="7" fillId="0" borderId="1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12" fillId="0" borderId="20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7" fillId="0" borderId="23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38" fontId="7" fillId="0" borderId="5" xfId="1" applyFont="1" applyBorder="1" applyAlignment="1">
      <alignment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9" xfId="1" applyFont="1" applyBorder="1" applyAlignment="1">
      <alignment horizontal="center" vertical="center"/>
    </xf>
    <xf numFmtId="38" fontId="7" fillId="0" borderId="6" xfId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8" fontId="12" fillId="0" borderId="7" xfId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8" fontId="4" fillId="0" borderId="0" xfId="1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8" fillId="0" borderId="7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38" fontId="8" fillId="3" borderId="7" xfId="1" applyFont="1" applyFill="1" applyBorder="1" applyAlignment="1">
      <alignment horizontal="right" vertical="center"/>
    </xf>
    <xf numFmtId="38" fontId="11" fillId="3" borderId="7" xfId="1" applyFont="1" applyFill="1" applyBorder="1" applyAlignment="1">
      <alignment vertical="center" wrapText="1"/>
    </xf>
    <xf numFmtId="38" fontId="7" fillId="3" borderId="1" xfId="1" applyFont="1" applyFill="1" applyBorder="1" applyAlignment="1">
      <alignment vertical="center"/>
    </xf>
    <xf numFmtId="38" fontId="12" fillId="3" borderId="1" xfId="1" applyFont="1" applyFill="1" applyBorder="1" applyAlignment="1">
      <alignment vertical="center"/>
    </xf>
    <xf numFmtId="38" fontId="7" fillId="3" borderId="7" xfId="1" applyFont="1" applyFill="1" applyBorder="1" applyAlignment="1">
      <alignment vertical="center"/>
    </xf>
    <xf numFmtId="38" fontId="12" fillId="3" borderId="7" xfId="1" applyFont="1" applyFill="1" applyBorder="1" applyAlignment="1">
      <alignment vertical="center"/>
    </xf>
    <xf numFmtId="38" fontId="12" fillId="3" borderId="7" xfId="1" applyFont="1" applyFill="1" applyBorder="1" applyAlignment="1">
      <alignment vertical="center" wrapText="1"/>
    </xf>
    <xf numFmtId="38" fontId="7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49"/>
  <sheetViews>
    <sheetView tabSelected="1" view="pageBreakPreview" zoomScale="112" zoomScaleNormal="100" zoomScaleSheetLayoutView="112" workbookViewId="0">
      <selection activeCell="K11" sqref="K11"/>
    </sheetView>
  </sheetViews>
  <sheetFormatPr defaultColWidth="3.3984375" defaultRowHeight="18.8" x14ac:dyDescent="0.45"/>
  <cols>
    <col min="2" max="29" width="3.09765625" style="3" customWidth="1"/>
    <col min="30" max="30" width="3.09765625" style="1" customWidth="1"/>
    <col min="31" max="31" width="3.3984375" style="10"/>
    <col min="32" max="32" width="8.19921875" style="10" bestFit="1" customWidth="1"/>
    <col min="33" max="33" width="6" style="10" bestFit="1" customWidth="1"/>
    <col min="34" max="34" width="3.3984375" style="10"/>
    <col min="39" max="39" width="3.09765625" customWidth="1"/>
  </cols>
  <sheetData>
    <row r="1" spans="2:34" ht="22.55" customHeight="1" x14ac:dyDescent="0.45"/>
    <row r="2" spans="2:34" ht="22.55" customHeight="1" x14ac:dyDescent="0.45">
      <c r="B2" s="3" t="s">
        <v>49</v>
      </c>
      <c r="S2" s="4"/>
      <c r="Y2" s="5"/>
      <c r="Z2" s="5"/>
      <c r="AA2" s="5"/>
      <c r="AB2" s="5"/>
      <c r="AC2" s="5"/>
      <c r="AF2" s="11" t="s">
        <v>41</v>
      </c>
      <c r="AG2" s="12" t="str">
        <f>IF(AND(OR(AG3="農商工",AG3="元気A"),S39&gt;500000),"OK",IF(AND(AG3="元気B",S39&gt;1000000),"OK","NG"))</f>
        <v>NG</v>
      </c>
    </row>
    <row r="3" spans="2:34" ht="22.55" customHeight="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F3" s="13" t="s">
        <v>42</v>
      </c>
      <c r="AG3" s="14" t="s">
        <v>50</v>
      </c>
      <c r="AH3" s="17" t="s">
        <v>47</v>
      </c>
    </row>
    <row r="4" spans="2:34" ht="22.55" customHeight="1" x14ac:dyDescent="0.45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F4" s="15" t="s">
        <v>43</v>
      </c>
      <c r="AG4" s="14"/>
      <c r="AH4" s="10" t="s">
        <v>48</v>
      </c>
    </row>
    <row r="5" spans="2:34" ht="22.55" customHeight="1" x14ac:dyDescent="0.45">
      <c r="B5" s="6"/>
      <c r="C5" s="9">
        <v>1</v>
      </c>
      <c r="D5" s="7" t="s">
        <v>33</v>
      </c>
      <c r="E5" s="7"/>
      <c r="F5" s="7"/>
      <c r="AA5" s="3" t="s">
        <v>38</v>
      </c>
    </row>
    <row r="6" spans="2:34" ht="22.55" customHeight="1" x14ac:dyDescent="0.45">
      <c r="B6" s="6"/>
      <c r="C6" s="9"/>
      <c r="D6" s="74" t="s">
        <v>26</v>
      </c>
      <c r="E6" s="75"/>
      <c r="F6" s="75"/>
      <c r="G6" s="75"/>
      <c r="H6" s="75"/>
      <c r="I6" s="75"/>
      <c r="J6" s="75"/>
      <c r="K6" s="75"/>
      <c r="L6" s="75"/>
      <c r="M6" s="75"/>
      <c r="N6" s="76"/>
      <c r="O6" s="74" t="s">
        <v>27</v>
      </c>
      <c r="P6" s="75"/>
      <c r="Q6" s="75"/>
      <c r="R6" s="75"/>
      <c r="S6" s="75"/>
      <c r="T6" s="75"/>
      <c r="U6" s="75"/>
      <c r="V6" s="76"/>
      <c r="W6" s="63" t="s">
        <v>28</v>
      </c>
      <c r="X6" s="63"/>
      <c r="Y6" s="63"/>
      <c r="Z6" s="63"/>
      <c r="AA6" s="63"/>
      <c r="AB6" s="63"/>
      <c r="AC6" s="63"/>
    </row>
    <row r="7" spans="2:34" ht="22.55" customHeight="1" x14ac:dyDescent="0.45">
      <c r="B7" s="6"/>
      <c r="C7" s="9"/>
      <c r="D7" s="56" t="s">
        <v>30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66">
        <f>S39</f>
        <v>0</v>
      </c>
      <c r="P7" s="66"/>
      <c r="Q7" s="66"/>
      <c r="R7" s="66"/>
      <c r="S7" s="66"/>
      <c r="T7" s="66"/>
      <c r="U7" s="66"/>
      <c r="V7" s="66"/>
      <c r="W7" s="56" t="s">
        <v>44</v>
      </c>
      <c r="X7" s="56"/>
      <c r="Y7" s="56"/>
      <c r="Z7" s="56"/>
      <c r="AA7" s="56"/>
      <c r="AB7" s="56"/>
      <c r="AC7" s="56"/>
    </row>
    <row r="8" spans="2:34" ht="22.55" customHeight="1" x14ac:dyDescent="0.45">
      <c r="B8" s="6"/>
      <c r="C8" s="9"/>
      <c r="D8" s="56" t="s">
        <v>31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66"/>
      <c r="P8" s="66"/>
      <c r="Q8" s="66"/>
      <c r="R8" s="66"/>
      <c r="S8" s="66"/>
      <c r="T8" s="66"/>
      <c r="U8" s="66"/>
      <c r="V8" s="66"/>
      <c r="W8" s="56"/>
      <c r="X8" s="56"/>
      <c r="Y8" s="56"/>
      <c r="Z8" s="56"/>
      <c r="AA8" s="56"/>
      <c r="AB8" s="56"/>
      <c r="AC8" s="56"/>
    </row>
    <row r="9" spans="2:34" ht="22.55" customHeight="1" thickBot="1" x14ac:dyDescent="0.5">
      <c r="B9" s="6"/>
      <c r="C9" s="9"/>
      <c r="D9" s="64" t="s">
        <v>32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7">
        <f>O10-(O7+O8)</f>
        <v>0</v>
      </c>
      <c r="P9" s="67"/>
      <c r="Q9" s="67"/>
      <c r="R9" s="67"/>
      <c r="S9" s="67"/>
      <c r="T9" s="67"/>
      <c r="U9" s="67"/>
      <c r="V9" s="67"/>
      <c r="W9" s="64"/>
      <c r="X9" s="64"/>
      <c r="Y9" s="64"/>
      <c r="Z9" s="64"/>
      <c r="AA9" s="64"/>
      <c r="AB9" s="64"/>
      <c r="AC9" s="64"/>
    </row>
    <row r="10" spans="2:34" ht="22.55" customHeight="1" thickTop="1" x14ac:dyDescent="0.45">
      <c r="B10" s="6"/>
      <c r="C10" s="9"/>
      <c r="D10" s="65" t="s">
        <v>29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8">
        <f>O37</f>
        <v>0</v>
      </c>
      <c r="P10" s="68"/>
      <c r="Q10" s="68"/>
      <c r="R10" s="68"/>
      <c r="S10" s="68"/>
      <c r="T10" s="68"/>
      <c r="U10" s="68"/>
      <c r="V10" s="68"/>
      <c r="W10" s="69"/>
      <c r="X10" s="69"/>
      <c r="Y10" s="69"/>
      <c r="Z10" s="69"/>
      <c r="AA10" s="69"/>
      <c r="AB10" s="69"/>
      <c r="AC10" s="69"/>
    </row>
    <row r="11" spans="2:34" ht="22.55" customHeight="1" x14ac:dyDescent="0.45">
      <c r="B11" s="6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2:34" ht="22.55" customHeight="1" x14ac:dyDescent="0.45">
      <c r="B12" s="6"/>
      <c r="C12" s="9">
        <v>2</v>
      </c>
      <c r="D12" s="7" t="s">
        <v>34</v>
      </c>
      <c r="E12" s="7"/>
      <c r="F12" s="7"/>
      <c r="AA12" s="3" t="s">
        <v>38</v>
      </c>
    </row>
    <row r="13" spans="2:34" ht="30.05" customHeight="1" x14ac:dyDescent="0.45">
      <c r="D13" s="62" t="s">
        <v>0</v>
      </c>
      <c r="E13" s="62"/>
      <c r="F13" s="62"/>
      <c r="G13" s="62"/>
      <c r="H13" s="62" t="s">
        <v>1</v>
      </c>
      <c r="I13" s="62"/>
      <c r="J13" s="62"/>
      <c r="K13" s="62"/>
      <c r="L13" s="62"/>
      <c r="M13" s="62"/>
      <c r="N13" s="62"/>
      <c r="O13" s="62" t="s">
        <v>2</v>
      </c>
      <c r="P13" s="62"/>
      <c r="Q13" s="62"/>
      <c r="R13" s="62"/>
      <c r="S13" s="62" t="s">
        <v>3</v>
      </c>
      <c r="T13" s="62"/>
      <c r="U13" s="62"/>
      <c r="V13" s="62"/>
      <c r="W13" s="63" t="s">
        <v>45</v>
      </c>
      <c r="X13" s="63"/>
      <c r="Y13" s="63"/>
      <c r="Z13" s="63"/>
      <c r="AA13" s="63"/>
      <c r="AB13" s="63"/>
      <c r="AC13" s="63"/>
    </row>
    <row r="14" spans="2:34" ht="22.55" customHeight="1" x14ac:dyDescent="0.45">
      <c r="D14" s="77" t="s">
        <v>4</v>
      </c>
      <c r="E14" s="78"/>
      <c r="F14" s="78"/>
      <c r="G14" s="78"/>
      <c r="H14" s="78"/>
      <c r="I14" s="78"/>
      <c r="J14" s="78"/>
      <c r="K14" s="78"/>
      <c r="L14" s="78"/>
      <c r="M14" s="78"/>
      <c r="N14" s="79"/>
      <c r="O14" s="80"/>
      <c r="P14" s="80"/>
      <c r="Q14" s="80"/>
      <c r="R14" s="80"/>
      <c r="S14" s="80"/>
      <c r="T14" s="80"/>
      <c r="U14" s="80"/>
      <c r="V14" s="80"/>
      <c r="W14" s="81"/>
      <c r="X14" s="81"/>
      <c r="Y14" s="81"/>
      <c r="Z14" s="81"/>
      <c r="AA14" s="81"/>
      <c r="AB14" s="81"/>
      <c r="AC14" s="81"/>
    </row>
    <row r="15" spans="2:34" ht="22.55" customHeight="1" x14ac:dyDescent="0.45">
      <c r="D15" s="21" t="s">
        <v>5</v>
      </c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80"/>
      <c r="P15" s="80"/>
      <c r="Q15" s="80"/>
      <c r="R15" s="80"/>
      <c r="S15" s="80"/>
      <c r="T15" s="80"/>
      <c r="U15" s="80"/>
      <c r="V15" s="80"/>
      <c r="W15" s="81"/>
      <c r="X15" s="81"/>
      <c r="Y15" s="81"/>
      <c r="Z15" s="81"/>
      <c r="AA15" s="81"/>
      <c r="AB15" s="81"/>
      <c r="AC15" s="81"/>
    </row>
    <row r="16" spans="2:34" ht="22.55" customHeight="1" x14ac:dyDescent="0.45">
      <c r="D16" s="82" t="s">
        <v>22</v>
      </c>
      <c r="E16" s="82"/>
      <c r="F16" s="82"/>
      <c r="G16" s="82"/>
      <c r="H16" s="26" t="s">
        <v>6</v>
      </c>
      <c r="I16" s="26"/>
      <c r="J16" s="26"/>
      <c r="K16" s="26"/>
      <c r="L16" s="26"/>
      <c r="M16" s="26"/>
      <c r="N16" s="26"/>
      <c r="O16" s="24"/>
      <c r="P16" s="24"/>
      <c r="Q16" s="24"/>
      <c r="R16" s="24"/>
      <c r="S16" s="24"/>
      <c r="T16" s="24"/>
      <c r="U16" s="24"/>
      <c r="V16" s="24"/>
      <c r="W16" s="25"/>
      <c r="X16" s="25"/>
      <c r="Y16" s="25"/>
      <c r="Z16" s="25"/>
      <c r="AA16" s="25"/>
      <c r="AB16" s="25"/>
      <c r="AC16" s="25"/>
    </row>
    <row r="17" spans="4:29" ht="22.55" customHeight="1" x14ac:dyDescent="0.45">
      <c r="D17" s="82"/>
      <c r="E17" s="82"/>
      <c r="F17" s="82"/>
      <c r="G17" s="82"/>
      <c r="H17" s="56" t="s">
        <v>7</v>
      </c>
      <c r="I17" s="56"/>
      <c r="J17" s="56"/>
      <c r="K17" s="56"/>
      <c r="L17" s="56"/>
      <c r="M17" s="56"/>
      <c r="N17" s="56"/>
      <c r="O17" s="27"/>
      <c r="P17" s="27"/>
      <c r="Q17" s="27"/>
      <c r="R17" s="27"/>
      <c r="S17" s="27"/>
      <c r="T17" s="27"/>
      <c r="U17" s="27"/>
      <c r="V17" s="27"/>
      <c r="W17" s="28"/>
      <c r="X17" s="28"/>
      <c r="Y17" s="28"/>
      <c r="Z17" s="28"/>
      <c r="AA17" s="28"/>
      <c r="AB17" s="28"/>
      <c r="AC17" s="28"/>
    </row>
    <row r="18" spans="4:29" ht="22.55" customHeight="1" x14ac:dyDescent="0.45">
      <c r="D18" s="82"/>
      <c r="E18" s="82"/>
      <c r="F18" s="82"/>
      <c r="G18" s="82"/>
      <c r="H18" s="56" t="s">
        <v>8</v>
      </c>
      <c r="I18" s="56"/>
      <c r="J18" s="56"/>
      <c r="K18" s="56"/>
      <c r="L18" s="56"/>
      <c r="M18" s="56"/>
      <c r="N18" s="56"/>
      <c r="O18" s="27"/>
      <c r="P18" s="27"/>
      <c r="Q18" s="27"/>
      <c r="R18" s="27"/>
      <c r="S18" s="27"/>
      <c r="T18" s="27"/>
      <c r="U18" s="27"/>
      <c r="V18" s="27"/>
      <c r="W18" s="28"/>
      <c r="X18" s="28"/>
      <c r="Y18" s="28"/>
      <c r="Z18" s="28"/>
      <c r="AA18" s="28"/>
      <c r="AB18" s="28"/>
      <c r="AC18" s="28"/>
    </row>
    <row r="19" spans="4:29" ht="22.55" customHeight="1" x14ac:dyDescent="0.45">
      <c r="D19" s="82"/>
      <c r="E19" s="82"/>
      <c r="F19" s="82"/>
      <c r="G19" s="82"/>
      <c r="H19" s="56" t="s">
        <v>9</v>
      </c>
      <c r="I19" s="56"/>
      <c r="J19" s="56"/>
      <c r="K19" s="56"/>
      <c r="L19" s="56"/>
      <c r="M19" s="56"/>
      <c r="N19" s="56"/>
      <c r="O19" s="27"/>
      <c r="P19" s="27"/>
      <c r="Q19" s="27"/>
      <c r="R19" s="27"/>
      <c r="S19" s="27"/>
      <c r="T19" s="27"/>
      <c r="U19" s="27"/>
      <c r="V19" s="27"/>
      <c r="W19" s="28"/>
      <c r="X19" s="28"/>
      <c r="Y19" s="28"/>
      <c r="Z19" s="28"/>
      <c r="AA19" s="28"/>
      <c r="AB19" s="28"/>
      <c r="AC19" s="28"/>
    </row>
    <row r="20" spans="4:29" ht="22.55" customHeight="1" x14ac:dyDescent="0.45">
      <c r="D20" s="82"/>
      <c r="E20" s="82"/>
      <c r="F20" s="82"/>
      <c r="G20" s="82"/>
      <c r="H20" s="26" t="s">
        <v>10</v>
      </c>
      <c r="I20" s="26"/>
      <c r="J20" s="26"/>
      <c r="K20" s="26"/>
      <c r="L20" s="26"/>
      <c r="M20" s="26"/>
      <c r="N20" s="26"/>
      <c r="O20" s="24"/>
      <c r="P20" s="24"/>
      <c r="Q20" s="24"/>
      <c r="R20" s="24"/>
      <c r="S20" s="24"/>
      <c r="T20" s="24"/>
      <c r="U20" s="24"/>
      <c r="V20" s="24"/>
      <c r="W20" s="25"/>
      <c r="X20" s="25"/>
      <c r="Y20" s="25"/>
      <c r="Z20" s="25"/>
      <c r="AA20" s="25"/>
      <c r="AB20" s="25"/>
      <c r="AC20" s="25"/>
    </row>
    <row r="21" spans="4:29" ht="22.55" customHeight="1" x14ac:dyDescent="0.45">
      <c r="D21" s="82"/>
      <c r="E21" s="82"/>
      <c r="F21" s="82"/>
      <c r="G21" s="82"/>
      <c r="H21" s="26" t="s">
        <v>11</v>
      </c>
      <c r="I21" s="26"/>
      <c r="J21" s="26"/>
      <c r="K21" s="26"/>
      <c r="L21" s="26"/>
      <c r="M21" s="26"/>
      <c r="N21" s="26"/>
      <c r="O21" s="24"/>
      <c r="P21" s="24"/>
      <c r="Q21" s="24"/>
      <c r="R21" s="24"/>
      <c r="S21" s="24"/>
      <c r="T21" s="24"/>
      <c r="U21" s="24"/>
      <c r="V21" s="24"/>
      <c r="W21" s="25"/>
      <c r="X21" s="25"/>
      <c r="Y21" s="25"/>
      <c r="Z21" s="25"/>
      <c r="AA21" s="25"/>
      <c r="AB21" s="25"/>
      <c r="AC21" s="25"/>
    </row>
    <row r="22" spans="4:29" ht="22.55" customHeight="1" x14ac:dyDescent="0.45">
      <c r="D22" s="82"/>
      <c r="E22" s="82"/>
      <c r="F22" s="82"/>
      <c r="G22" s="82"/>
      <c r="H22" s="56" t="s">
        <v>12</v>
      </c>
      <c r="I22" s="56"/>
      <c r="J22" s="56"/>
      <c r="K22" s="56"/>
      <c r="L22" s="56"/>
      <c r="M22" s="56"/>
      <c r="N22" s="56"/>
      <c r="O22" s="27"/>
      <c r="P22" s="27"/>
      <c r="Q22" s="27"/>
      <c r="R22" s="27"/>
      <c r="S22" s="27"/>
      <c r="T22" s="27"/>
      <c r="U22" s="27"/>
      <c r="V22" s="27"/>
      <c r="W22" s="28"/>
      <c r="X22" s="28"/>
      <c r="Y22" s="28"/>
      <c r="Z22" s="28"/>
      <c r="AA22" s="28"/>
      <c r="AB22" s="28"/>
      <c r="AC22" s="28"/>
    </row>
    <row r="23" spans="4:29" ht="22.55" customHeight="1" x14ac:dyDescent="0.45">
      <c r="D23" s="82"/>
      <c r="E23" s="82"/>
      <c r="F23" s="82"/>
      <c r="G23" s="82"/>
      <c r="H23" s="26" t="s">
        <v>13</v>
      </c>
      <c r="I23" s="26"/>
      <c r="J23" s="26"/>
      <c r="K23" s="26"/>
      <c r="L23" s="26"/>
      <c r="M23" s="26"/>
      <c r="N23" s="26"/>
      <c r="O23" s="24">
        <f>SUM(O24:R25)</f>
        <v>0</v>
      </c>
      <c r="P23" s="24"/>
      <c r="Q23" s="24"/>
      <c r="R23" s="24"/>
      <c r="S23" s="24">
        <f>SUM(S24:V25)</f>
        <v>0</v>
      </c>
      <c r="T23" s="24"/>
      <c r="U23" s="24"/>
      <c r="V23" s="24"/>
      <c r="W23" s="25"/>
      <c r="X23" s="25"/>
      <c r="Y23" s="25"/>
      <c r="Z23" s="25"/>
      <c r="AA23" s="25"/>
      <c r="AB23" s="25"/>
      <c r="AC23" s="25"/>
    </row>
    <row r="24" spans="4:29" ht="22.55" customHeight="1" x14ac:dyDescent="0.45">
      <c r="D24" s="82"/>
      <c r="E24" s="82"/>
      <c r="F24" s="82"/>
      <c r="G24" s="82"/>
      <c r="H24" s="56" t="s">
        <v>14</v>
      </c>
      <c r="I24" s="56"/>
      <c r="J24" s="56"/>
      <c r="K24" s="56"/>
      <c r="L24" s="56"/>
      <c r="M24" s="56"/>
      <c r="N24" s="56"/>
      <c r="O24" s="27"/>
      <c r="P24" s="27"/>
      <c r="Q24" s="27"/>
      <c r="R24" s="27"/>
      <c r="S24" s="27"/>
      <c r="T24" s="27"/>
      <c r="U24" s="27"/>
      <c r="V24" s="27"/>
      <c r="W24" s="28"/>
      <c r="X24" s="28"/>
      <c r="Y24" s="28"/>
      <c r="Z24" s="28"/>
      <c r="AA24" s="28"/>
      <c r="AB24" s="28"/>
      <c r="AC24" s="28"/>
    </row>
    <row r="25" spans="4:29" ht="22.55" customHeight="1" x14ac:dyDescent="0.45">
      <c r="D25" s="82"/>
      <c r="E25" s="82"/>
      <c r="F25" s="82"/>
      <c r="G25" s="82"/>
      <c r="H25" s="56" t="s">
        <v>15</v>
      </c>
      <c r="I25" s="56"/>
      <c r="J25" s="56"/>
      <c r="K25" s="56"/>
      <c r="L25" s="56"/>
      <c r="M25" s="56"/>
      <c r="N25" s="56"/>
      <c r="O25" s="27"/>
      <c r="P25" s="27"/>
      <c r="Q25" s="27"/>
      <c r="R25" s="27"/>
      <c r="S25" s="27"/>
      <c r="T25" s="27"/>
      <c r="U25" s="27"/>
      <c r="V25" s="27"/>
      <c r="W25" s="57"/>
      <c r="X25" s="28"/>
      <c r="Y25" s="28"/>
      <c r="Z25" s="28"/>
      <c r="AA25" s="28"/>
      <c r="AB25" s="28"/>
      <c r="AC25" s="28"/>
    </row>
    <row r="26" spans="4:29" ht="22.55" customHeight="1" x14ac:dyDescent="0.45">
      <c r="D26" s="82"/>
      <c r="E26" s="82"/>
      <c r="F26" s="82"/>
      <c r="G26" s="82"/>
      <c r="H26" s="56" t="s">
        <v>16</v>
      </c>
      <c r="I26" s="56"/>
      <c r="J26" s="56"/>
      <c r="K26" s="56"/>
      <c r="L26" s="56"/>
      <c r="M26" s="56"/>
      <c r="N26" s="56"/>
      <c r="O26" s="27"/>
      <c r="P26" s="27"/>
      <c r="Q26" s="27"/>
      <c r="R26" s="27"/>
      <c r="S26" s="27"/>
      <c r="T26" s="27"/>
      <c r="U26" s="27"/>
      <c r="V26" s="27"/>
      <c r="W26" s="28"/>
      <c r="X26" s="28"/>
      <c r="Y26" s="28"/>
      <c r="Z26" s="28"/>
      <c r="AA26" s="28"/>
      <c r="AB26" s="28"/>
      <c r="AC26" s="28"/>
    </row>
    <row r="27" spans="4:29" ht="22.55" customHeight="1" x14ac:dyDescent="0.45">
      <c r="D27" s="82"/>
      <c r="E27" s="82"/>
      <c r="F27" s="82"/>
      <c r="G27" s="82"/>
      <c r="H27" s="26" t="s">
        <v>17</v>
      </c>
      <c r="I27" s="26"/>
      <c r="J27" s="26"/>
      <c r="K27" s="26"/>
      <c r="L27" s="26"/>
      <c r="M27" s="26"/>
      <c r="N27" s="26"/>
      <c r="O27" s="24"/>
      <c r="P27" s="24"/>
      <c r="Q27" s="24"/>
      <c r="R27" s="24"/>
      <c r="S27" s="24"/>
      <c r="T27" s="24"/>
      <c r="U27" s="24"/>
      <c r="V27" s="24"/>
      <c r="W27" s="25"/>
      <c r="X27" s="25"/>
      <c r="Y27" s="25"/>
      <c r="Z27" s="25"/>
      <c r="AA27" s="25"/>
      <c r="AB27" s="25"/>
      <c r="AC27" s="25"/>
    </row>
    <row r="28" spans="4:29" ht="22.55" customHeight="1" x14ac:dyDescent="0.45">
      <c r="D28" s="82"/>
      <c r="E28" s="82"/>
      <c r="F28" s="82"/>
      <c r="G28" s="82"/>
      <c r="H28" s="26" t="s">
        <v>18</v>
      </c>
      <c r="I28" s="26"/>
      <c r="J28" s="26"/>
      <c r="K28" s="26"/>
      <c r="L28" s="26"/>
      <c r="M28" s="26"/>
      <c r="N28" s="26"/>
      <c r="O28" s="24"/>
      <c r="P28" s="24"/>
      <c r="Q28" s="24"/>
      <c r="R28" s="24"/>
      <c r="S28" s="24"/>
      <c r="T28" s="24"/>
      <c r="U28" s="24"/>
      <c r="V28" s="24"/>
      <c r="W28" s="25"/>
      <c r="X28" s="25"/>
      <c r="Y28" s="25"/>
      <c r="Z28" s="25"/>
      <c r="AA28" s="25"/>
      <c r="AB28" s="25"/>
      <c r="AC28" s="25"/>
    </row>
    <row r="29" spans="4:29" ht="22.55" customHeight="1" x14ac:dyDescent="0.45">
      <c r="D29" s="82"/>
      <c r="E29" s="82"/>
      <c r="F29" s="82"/>
      <c r="G29" s="82"/>
      <c r="H29" s="26" t="s">
        <v>19</v>
      </c>
      <c r="I29" s="26"/>
      <c r="J29" s="26"/>
      <c r="K29" s="26"/>
      <c r="L29" s="26"/>
      <c r="M29" s="26"/>
      <c r="N29" s="26"/>
      <c r="O29" s="24"/>
      <c r="P29" s="24"/>
      <c r="Q29" s="24"/>
      <c r="R29" s="24"/>
      <c r="S29" s="24"/>
      <c r="T29" s="24"/>
      <c r="U29" s="24"/>
      <c r="V29" s="24"/>
      <c r="W29" s="25"/>
      <c r="X29" s="25"/>
      <c r="Y29" s="25"/>
      <c r="Z29" s="25"/>
      <c r="AA29" s="25"/>
      <c r="AB29" s="25"/>
      <c r="AC29" s="25"/>
    </row>
    <row r="30" spans="4:29" ht="22.55" customHeight="1" x14ac:dyDescent="0.45">
      <c r="D30" s="82"/>
      <c r="E30" s="82"/>
      <c r="F30" s="82"/>
      <c r="G30" s="82"/>
      <c r="H30" s="58" t="s">
        <v>20</v>
      </c>
      <c r="I30" s="59"/>
      <c r="J30" s="59"/>
      <c r="K30" s="59"/>
      <c r="L30" s="59"/>
      <c r="M30" s="59"/>
      <c r="N30" s="60"/>
      <c r="O30" s="27"/>
      <c r="P30" s="27"/>
      <c r="Q30" s="27"/>
      <c r="R30" s="27"/>
      <c r="S30" s="27"/>
      <c r="T30" s="27"/>
      <c r="U30" s="27"/>
      <c r="V30" s="27"/>
      <c r="W30" s="28"/>
      <c r="X30" s="28"/>
      <c r="Y30" s="28"/>
      <c r="Z30" s="28"/>
      <c r="AA30" s="28"/>
      <c r="AB30" s="28"/>
      <c r="AC30" s="28"/>
    </row>
    <row r="31" spans="4:29" ht="22.55" customHeight="1" x14ac:dyDescent="0.45">
      <c r="D31" s="82"/>
      <c r="E31" s="82"/>
      <c r="F31" s="82"/>
      <c r="G31" s="82"/>
      <c r="H31" s="26" t="s">
        <v>39</v>
      </c>
      <c r="I31" s="26"/>
      <c r="J31" s="26"/>
      <c r="K31" s="26"/>
      <c r="L31" s="26"/>
      <c r="M31" s="26"/>
      <c r="N31" s="26"/>
      <c r="O31" s="24"/>
      <c r="P31" s="24"/>
      <c r="Q31" s="24"/>
      <c r="R31" s="24"/>
      <c r="S31" s="24"/>
      <c r="T31" s="24"/>
      <c r="U31" s="24"/>
      <c r="V31" s="24"/>
      <c r="W31" s="25"/>
      <c r="X31" s="25"/>
      <c r="Y31" s="25"/>
      <c r="Z31" s="25"/>
      <c r="AA31" s="25"/>
      <c r="AB31" s="25"/>
      <c r="AC31" s="25"/>
    </row>
    <row r="32" spans="4:29" ht="22.55" customHeight="1" x14ac:dyDescent="0.45">
      <c r="D32" s="82"/>
      <c r="E32" s="82"/>
      <c r="F32" s="82"/>
      <c r="G32" s="82"/>
      <c r="H32" s="56" t="s">
        <v>40</v>
      </c>
      <c r="I32" s="56"/>
      <c r="J32" s="56"/>
      <c r="K32" s="56"/>
      <c r="L32" s="56"/>
      <c r="M32" s="56"/>
      <c r="N32" s="56"/>
      <c r="O32" s="27"/>
      <c r="P32" s="27"/>
      <c r="Q32" s="27"/>
      <c r="R32" s="27"/>
      <c r="S32" s="27"/>
      <c r="T32" s="27"/>
      <c r="U32" s="27"/>
      <c r="V32" s="27"/>
      <c r="W32" s="28"/>
      <c r="X32" s="28"/>
      <c r="Y32" s="28"/>
      <c r="Z32" s="28"/>
      <c r="AA32" s="28"/>
      <c r="AB32" s="28"/>
      <c r="AC32" s="28"/>
    </row>
    <row r="33" spans="3:29" ht="22.55" customHeight="1" x14ac:dyDescent="0.45">
      <c r="D33" s="82"/>
      <c r="E33" s="82"/>
      <c r="F33" s="82"/>
      <c r="G33" s="82"/>
      <c r="H33" s="26" t="s">
        <v>21</v>
      </c>
      <c r="I33" s="26"/>
      <c r="J33" s="26"/>
      <c r="K33" s="26"/>
      <c r="L33" s="26"/>
      <c r="M33" s="26"/>
      <c r="N33" s="26"/>
      <c r="O33" s="24"/>
      <c r="P33" s="24"/>
      <c r="Q33" s="24"/>
      <c r="R33" s="24"/>
      <c r="S33" s="24"/>
      <c r="T33" s="24"/>
      <c r="U33" s="24"/>
      <c r="V33" s="24"/>
      <c r="W33" s="25"/>
      <c r="X33" s="25"/>
      <c r="Y33" s="25"/>
      <c r="Z33" s="25"/>
      <c r="AA33" s="25"/>
      <c r="AB33" s="25"/>
      <c r="AC33" s="25"/>
    </row>
    <row r="34" spans="3:29" ht="22.55" customHeight="1" x14ac:dyDescent="0.45">
      <c r="D34" s="21" t="s">
        <v>46</v>
      </c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24">
        <f>SUM(O16:R23,O26:R33)</f>
        <v>0</v>
      </c>
      <c r="P34" s="24"/>
      <c r="Q34" s="24"/>
      <c r="R34" s="24"/>
      <c r="S34" s="24">
        <f>SUM(S16:V23,S26:V33)</f>
        <v>0</v>
      </c>
      <c r="T34" s="24"/>
      <c r="U34" s="24"/>
      <c r="V34" s="24"/>
      <c r="W34" s="25"/>
      <c r="X34" s="25"/>
      <c r="Y34" s="25"/>
      <c r="Z34" s="25"/>
      <c r="AA34" s="25"/>
      <c r="AB34" s="25"/>
      <c r="AC34" s="25"/>
    </row>
    <row r="35" spans="3:29" ht="22.55" customHeight="1" x14ac:dyDescent="0.45">
      <c r="D35" s="21" t="s">
        <v>23</v>
      </c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4"/>
      <c r="P35" s="24"/>
      <c r="Q35" s="24"/>
      <c r="R35" s="24"/>
      <c r="S35" s="24"/>
      <c r="T35" s="24"/>
      <c r="U35" s="24"/>
      <c r="V35" s="24"/>
      <c r="W35" s="25"/>
      <c r="X35" s="25"/>
      <c r="Y35" s="25"/>
      <c r="Z35" s="25"/>
      <c r="AA35" s="25"/>
      <c r="AB35" s="25"/>
      <c r="AC35" s="25"/>
    </row>
    <row r="36" spans="3:29" ht="22.55" customHeight="1" thickBot="1" x14ac:dyDescent="0.5">
      <c r="D36" s="37" t="s">
        <v>24</v>
      </c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40">
        <f>ROUNDDOWN(SUM(O14,O15,O34,O35)*0.1,0)</f>
        <v>0</v>
      </c>
      <c r="P36" s="40"/>
      <c r="Q36" s="40"/>
      <c r="R36" s="40"/>
      <c r="S36" s="35"/>
      <c r="T36" s="35"/>
      <c r="U36" s="35"/>
      <c r="V36" s="35"/>
      <c r="W36" s="36"/>
      <c r="X36" s="36"/>
      <c r="Y36" s="36"/>
      <c r="Z36" s="36"/>
      <c r="AA36" s="36"/>
      <c r="AB36" s="36"/>
      <c r="AC36" s="36"/>
    </row>
    <row r="37" spans="3:29" ht="22.55" customHeight="1" thickTop="1" x14ac:dyDescent="0.45">
      <c r="D37" s="45" t="s">
        <v>36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>
        <f>O14+O15+O34+O35+O36</f>
        <v>0</v>
      </c>
      <c r="P37" s="48"/>
      <c r="Q37" s="48"/>
      <c r="R37" s="49"/>
      <c r="S37" s="44">
        <f>S14+S15+S34+S35</f>
        <v>0</v>
      </c>
      <c r="T37" s="44"/>
      <c r="U37" s="44"/>
      <c r="V37" s="44"/>
      <c r="W37" s="41"/>
      <c r="X37" s="42"/>
      <c r="Y37" s="42"/>
      <c r="Z37" s="42"/>
      <c r="AA37" s="42"/>
      <c r="AB37" s="42"/>
      <c r="AC37" s="43"/>
    </row>
    <row r="38" spans="3:29" ht="22.55" customHeight="1" x14ac:dyDescent="0.45">
      <c r="D38" s="50" t="s">
        <v>35</v>
      </c>
      <c r="E38" s="51"/>
      <c r="F38" s="51"/>
      <c r="G38" s="51"/>
      <c r="H38" s="51"/>
      <c r="I38" s="51"/>
      <c r="J38" s="51"/>
      <c r="K38" s="51"/>
      <c r="L38" s="51"/>
      <c r="M38" s="51"/>
      <c r="N38" s="52"/>
      <c r="O38" s="53"/>
      <c r="P38" s="54"/>
      <c r="Q38" s="54"/>
      <c r="R38" s="55"/>
      <c r="S38" s="29">
        <f>S37-S39</f>
        <v>0</v>
      </c>
      <c r="T38" s="30"/>
      <c r="U38" s="30"/>
      <c r="V38" s="31"/>
      <c r="W38" s="32"/>
      <c r="X38" s="33"/>
      <c r="Y38" s="33"/>
      <c r="Z38" s="33"/>
      <c r="AA38" s="33"/>
      <c r="AB38" s="33"/>
      <c r="AC38" s="34"/>
    </row>
    <row r="39" spans="3:29" ht="22.55" customHeight="1" x14ac:dyDescent="0.45">
      <c r="D39" s="70" t="s">
        <v>37</v>
      </c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53"/>
      <c r="P39" s="54"/>
      <c r="Q39" s="54"/>
      <c r="R39" s="55"/>
      <c r="S39" s="24">
        <f>IF($AG$3="農商工",MIN(3000000,ROUNDDOWN($S$37*2/3,-3)),IF(AND($AG$3="元気A",$AG$4="有"),MIN(999000,ROUNDDOWN($S$37*2/3,-3)),IF(AND($AG$3="元気A",$AG$4="無"),MIN(999000,ROUNDDOWN($S$37*1/2,-3)),IF(AND($AG$3="元気B",$AG$4="有"),MIN(6000000,ROUNDDOWN($S$37*2/3,-3)),MIN(6000000,ROUNDDOWN($S$37*1/2,-3))))))</f>
        <v>0</v>
      </c>
      <c r="T39" s="24"/>
      <c r="U39" s="24"/>
      <c r="V39" s="24"/>
      <c r="W39" s="32"/>
      <c r="X39" s="33"/>
      <c r="Y39" s="33"/>
      <c r="Z39" s="33"/>
      <c r="AA39" s="33"/>
      <c r="AB39" s="33"/>
      <c r="AC39" s="34"/>
    </row>
    <row r="44" spans="3:29" x14ac:dyDescent="0.45">
      <c r="C44" s="73"/>
      <c r="D44" s="73"/>
      <c r="E44" s="73"/>
      <c r="F44" s="73"/>
    </row>
    <row r="46" spans="3:29" x14ac:dyDescent="0.45">
      <c r="C46" s="16"/>
      <c r="D46" s="16"/>
      <c r="E46" s="16"/>
      <c r="F46" s="16"/>
    </row>
    <row r="49" spans="3:3" x14ac:dyDescent="0.45">
      <c r="C49" s="5"/>
    </row>
  </sheetData>
  <mergeCells count="127">
    <mergeCell ref="D39:N39"/>
    <mergeCell ref="O39:R39"/>
    <mergeCell ref="S39:V39"/>
    <mergeCell ref="W39:AC39"/>
    <mergeCell ref="C44:F44"/>
    <mergeCell ref="D6:N6"/>
    <mergeCell ref="W6:AC6"/>
    <mergeCell ref="O6:V6"/>
    <mergeCell ref="D7:N7"/>
    <mergeCell ref="D8:N8"/>
    <mergeCell ref="D14:N14"/>
    <mergeCell ref="O14:R14"/>
    <mergeCell ref="S14:V14"/>
    <mergeCell ref="D15:N15"/>
    <mergeCell ref="H21:N21"/>
    <mergeCell ref="H17:N17"/>
    <mergeCell ref="H18:N18"/>
    <mergeCell ref="H19:N19"/>
    <mergeCell ref="W14:AC14"/>
    <mergeCell ref="W15:AC15"/>
    <mergeCell ref="O15:R15"/>
    <mergeCell ref="S15:V15"/>
    <mergeCell ref="D16:G33"/>
    <mergeCell ref="O16:R16"/>
    <mergeCell ref="B4:AD4"/>
    <mergeCell ref="D13:G13"/>
    <mergeCell ref="H13:N13"/>
    <mergeCell ref="O13:R13"/>
    <mergeCell ref="S13:V13"/>
    <mergeCell ref="W13:AC13"/>
    <mergeCell ref="D9:N9"/>
    <mergeCell ref="D10:N10"/>
    <mergeCell ref="O7:V7"/>
    <mergeCell ref="W7:AC7"/>
    <mergeCell ref="O8:V8"/>
    <mergeCell ref="W8:AC8"/>
    <mergeCell ref="O9:V9"/>
    <mergeCell ref="W9:AC9"/>
    <mergeCell ref="O10:V10"/>
    <mergeCell ref="W10:AC10"/>
    <mergeCell ref="W16:AC16"/>
    <mergeCell ref="O17:R17"/>
    <mergeCell ref="S17:V17"/>
    <mergeCell ref="W17:AC17"/>
    <mergeCell ref="O18:R18"/>
    <mergeCell ref="S18:V18"/>
    <mergeCell ref="H28:N28"/>
    <mergeCell ref="H29:N29"/>
    <mergeCell ref="W19:AC19"/>
    <mergeCell ref="O20:R20"/>
    <mergeCell ref="S23:V23"/>
    <mergeCell ref="W23:AC23"/>
    <mergeCell ref="H16:N16"/>
    <mergeCell ref="H20:N20"/>
    <mergeCell ref="O26:R26"/>
    <mergeCell ref="S26:V26"/>
    <mergeCell ref="W26:AC26"/>
    <mergeCell ref="O23:R23"/>
    <mergeCell ref="O21:R21"/>
    <mergeCell ref="S21:V21"/>
    <mergeCell ref="W21:AC21"/>
    <mergeCell ref="W18:AC18"/>
    <mergeCell ref="O19:R19"/>
    <mergeCell ref="S19:V19"/>
    <mergeCell ref="S25:V25"/>
    <mergeCell ref="W25:AC25"/>
    <mergeCell ref="O31:R31"/>
    <mergeCell ref="O22:R22"/>
    <mergeCell ref="H32:N32"/>
    <mergeCell ref="H30:N30"/>
    <mergeCell ref="O30:R30"/>
    <mergeCell ref="S30:V30"/>
    <mergeCell ref="W30:AC30"/>
    <mergeCell ref="S16:V16"/>
    <mergeCell ref="H23:N23"/>
    <mergeCell ref="H27:N27"/>
    <mergeCell ref="H26:N26"/>
    <mergeCell ref="S20:V20"/>
    <mergeCell ref="W20:AC20"/>
    <mergeCell ref="O29:R29"/>
    <mergeCell ref="S29:V29"/>
    <mergeCell ref="S22:V22"/>
    <mergeCell ref="W22:AC22"/>
    <mergeCell ref="O27:R27"/>
    <mergeCell ref="S27:V27"/>
    <mergeCell ref="W27:AC27"/>
    <mergeCell ref="O28:R28"/>
    <mergeCell ref="S28:V28"/>
    <mergeCell ref="W28:AC28"/>
    <mergeCell ref="O24:R24"/>
    <mergeCell ref="S24:V24"/>
    <mergeCell ref="W24:AC24"/>
    <mergeCell ref="W29:AC29"/>
    <mergeCell ref="H22:N22"/>
    <mergeCell ref="H24:N24"/>
    <mergeCell ref="H25:N25"/>
    <mergeCell ref="O25:R25"/>
    <mergeCell ref="S38:V38"/>
    <mergeCell ref="W38:AC38"/>
    <mergeCell ref="O35:R35"/>
    <mergeCell ref="S35:V35"/>
    <mergeCell ref="W35:AC35"/>
    <mergeCell ref="S36:V36"/>
    <mergeCell ref="W36:AC36"/>
    <mergeCell ref="D35:N35"/>
    <mergeCell ref="D36:N36"/>
    <mergeCell ref="O36:R36"/>
    <mergeCell ref="W37:AC37"/>
    <mergeCell ref="S37:V37"/>
    <mergeCell ref="D37:N37"/>
    <mergeCell ref="O37:R37"/>
    <mergeCell ref="D38:N38"/>
    <mergeCell ref="O38:R38"/>
    <mergeCell ref="D34:N34"/>
    <mergeCell ref="O34:R34"/>
    <mergeCell ref="S34:V34"/>
    <mergeCell ref="W34:AC34"/>
    <mergeCell ref="H33:N33"/>
    <mergeCell ref="S31:V31"/>
    <mergeCell ref="W31:AC31"/>
    <mergeCell ref="O32:R32"/>
    <mergeCell ref="S32:V32"/>
    <mergeCell ref="W32:AC32"/>
    <mergeCell ref="H31:N31"/>
    <mergeCell ref="O33:R33"/>
    <mergeCell ref="S33:V33"/>
    <mergeCell ref="W33:AC33"/>
  </mergeCells>
  <phoneticPr fontId="2"/>
  <dataValidations count="2">
    <dataValidation type="list" allowBlank="1" showInputMessage="1" showErrorMessage="1" sqref="AG4" xr:uid="{00000000-0002-0000-0000-000000000000}">
      <formula1>"有,無"</formula1>
    </dataValidation>
    <dataValidation type="list" allowBlank="1" showInputMessage="1" showErrorMessage="1" sqref="AG3" xr:uid="{00000000-0002-0000-0000-000001000000}">
      <formula1>"元気A,元気B,農商工"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9"/>
  <sheetViews>
    <sheetView view="pageBreakPreview" zoomScale="112" zoomScaleNormal="100" zoomScaleSheetLayoutView="112" workbookViewId="0">
      <selection activeCell="W18" sqref="W18:AC18"/>
    </sheetView>
  </sheetViews>
  <sheetFormatPr defaultColWidth="3.3984375" defaultRowHeight="18.8" x14ac:dyDescent="0.45"/>
  <cols>
    <col min="2" max="29" width="3.09765625" style="3" customWidth="1"/>
    <col min="30" max="30" width="3.09765625" style="1" customWidth="1"/>
    <col min="31" max="31" width="3.3984375" style="10"/>
    <col min="32" max="32" width="8.19921875" style="10" bestFit="1" customWidth="1"/>
    <col min="33" max="33" width="6" style="10" bestFit="1" customWidth="1"/>
    <col min="34" max="34" width="3.3984375" style="10"/>
    <col min="39" max="39" width="3.09765625" customWidth="1"/>
  </cols>
  <sheetData>
    <row r="1" spans="2:34" ht="22.55" customHeight="1" x14ac:dyDescent="0.45"/>
    <row r="2" spans="2:34" ht="22.55" customHeight="1" x14ac:dyDescent="0.45">
      <c r="B2" s="3" t="s">
        <v>49</v>
      </c>
      <c r="S2" s="4"/>
      <c r="Y2" s="5"/>
      <c r="Z2" s="5"/>
      <c r="AA2" s="5"/>
      <c r="AB2" s="5"/>
      <c r="AC2" s="5"/>
      <c r="AF2" s="11" t="s">
        <v>41</v>
      </c>
      <c r="AG2" s="12" t="str">
        <f>IF(AND(OR(AG3="農商工",AG3="元気A"),S39&gt;500000),"OK",IF(AND(AG3="元気B",S39&gt;1000000),"OK","NG"))</f>
        <v>OK</v>
      </c>
    </row>
    <row r="3" spans="2:34" ht="22.55" customHeight="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F3" s="13" t="s">
        <v>42</v>
      </c>
      <c r="AG3" s="14" t="s">
        <v>50</v>
      </c>
      <c r="AH3" s="17" t="s">
        <v>47</v>
      </c>
    </row>
    <row r="4" spans="2:34" ht="22.55" customHeight="1" x14ac:dyDescent="0.45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F4" s="15" t="s">
        <v>43</v>
      </c>
      <c r="AG4" s="14"/>
      <c r="AH4" s="10" t="s">
        <v>48</v>
      </c>
    </row>
    <row r="5" spans="2:34" ht="22.55" customHeight="1" x14ac:dyDescent="0.45">
      <c r="B5" s="6"/>
      <c r="C5" s="19">
        <v>1</v>
      </c>
      <c r="D5" s="7" t="s">
        <v>33</v>
      </c>
      <c r="E5" s="7"/>
      <c r="F5" s="7"/>
      <c r="AA5" s="3" t="s">
        <v>38</v>
      </c>
    </row>
    <row r="6" spans="2:34" ht="22.55" customHeight="1" x14ac:dyDescent="0.45">
      <c r="B6" s="6"/>
      <c r="C6" s="19"/>
      <c r="D6" s="74" t="s">
        <v>26</v>
      </c>
      <c r="E6" s="75"/>
      <c r="F6" s="75"/>
      <c r="G6" s="75"/>
      <c r="H6" s="75"/>
      <c r="I6" s="75"/>
      <c r="J6" s="75"/>
      <c r="K6" s="75"/>
      <c r="L6" s="75"/>
      <c r="M6" s="75"/>
      <c r="N6" s="76"/>
      <c r="O6" s="74" t="s">
        <v>27</v>
      </c>
      <c r="P6" s="75"/>
      <c r="Q6" s="75"/>
      <c r="R6" s="75"/>
      <c r="S6" s="75"/>
      <c r="T6" s="75"/>
      <c r="U6" s="75"/>
      <c r="V6" s="76"/>
      <c r="W6" s="63" t="s">
        <v>28</v>
      </c>
      <c r="X6" s="63"/>
      <c r="Y6" s="63"/>
      <c r="Z6" s="63"/>
      <c r="AA6" s="63"/>
      <c r="AB6" s="63"/>
      <c r="AC6" s="63"/>
    </row>
    <row r="7" spans="2:34" ht="22.55" customHeight="1" x14ac:dyDescent="0.45">
      <c r="B7" s="6"/>
      <c r="C7" s="19"/>
      <c r="D7" s="56" t="s">
        <v>30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66">
        <f>S39</f>
        <v>2646000</v>
      </c>
      <c r="P7" s="66"/>
      <c r="Q7" s="66"/>
      <c r="R7" s="66"/>
      <c r="S7" s="66"/>
      <c r="T7" s="66"/>
      <c r="U7" s="66"/>
      <c r="V7" s="66"/>
      <c r="W7" s="56" t="s">
        <v>44</v>
      </c>
      <c r="X7" s="56"/>
      <c r="Y7" s="56"/>
      <c r="Z7" s="56"/>
      <c r="AA7" s="56"/>
      <c r="AB7" s="56"/>
      <c r="AC7" s="56"/>
    </row>
    <row r="8" spans="2:34" ht="22.55" customHeight="1" x14ac:dyDescent="0.45">
      <c r="B8" s="6"/>
      <c r="C8" s="19"/>
      <c r="D8" s="56" t="s">
        <v>31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66"/>
      <c r="P8" s="66"/>
      <c r="Q8" s="66"/>
      <c r="R8" s="66"/>
      <c r="S8" s="66"/>
      <c r="T8" s="66"/>
      <c r="U8" s="66"/>
      <c r="V8" s="66"/>
      <c r="W8" s="56"/>
      <c r="X8" s="56"/>
      <c r="Y8" s="56"/>
      <c r="Z8" s="56"/>
      <c r="AA8" s="56"/>
      <c r="AB8" s="56"/>
      <c r="AC8" s="56"/>
    </row>
    <row r="9" spans="2:34" ht="22.55" customHeight="1" thickBot="1" x14ac:dyDescent="0.5">
      <c r="B9" s="6"/>
      <c r="C9" s="19"/>
      <c r="D9" s="64" t="s">
        <v>32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7">
        <f>O10-(O7+O8)</f>
        <v>1721000</v>
      </c>
      <c r="P9" s="67"/>
      <c r="Q9" s="67"/>
      <c r="R9" s="67"/>
      <c r="S9" s="67"/>
      <c r="T9" s="67"/>
      <c r="U9" s="67"/>
      <c r="V9" s="67"/>
      <c r="W9" s="64"/>
      <c r="X9" s="64"/>
      <c r="Y9" s="64"/>
      <c r="Z9" s="64"/>
      <c r="AA9" s="64"/>
      <c r="AB9" s="64"/>
      <c r="AC9" s="64"/>
    </row>
    <row r="10" spans="2:34" ht="22.55" customHeight="1" thickTop="1" x14ac:dyDescent="0.45">
      <c r="B10" s="6"/>
      <c r="C10" s="19"/>
      <c r="D10" s="65" t="s">
        <v>29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8">
        <f>O37</f>
        <v>4367000</v>
      </c>
      <c r="P10" s="68"/>
      <c r="Q10" s="68"/>
      <c r="R10" s="68"/>
      <c r="S10" s="68"/>
      <c r="T10" s="68"/>
      <c r="U10" s="68"/>
      <c r="V10" s="68"/>
      <c r="W10" s="69"/>
      <c r="X10" s="69"/>
      <c r="Y10" s="69"/>
      <c r="Z10" s="69"/>
      <c r="AA10" s="69"/>
      <c r="AB10" s="69"/>
      <c r="AC10" s="69"/>
    </row>
    <row r="11" spans="2:34" ht="22.55" customHeight="1" x14ac:dyDescent="0.45">
      <c r="B11" s="6"/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2:34" ht="22.55" customHeight="1" x14ac:dyDescent="0.45">
      <c r="B12" s="6"/>
      <c r="C12" s="19">
        <v>2</v>
      </c>
      <c r="D12" s="7" t="s">
        <v>34</v>
      </c>
      <c r="E12" s="7"/>
      <c r="F12" s="7"/>
      <c r="AA12" s="3" t="s">
        <v>38</v>
      </c>
    </row>
    <row r="13" spans="2:34" ht="30.05" customHeight="1" x14ac:dyDescent="0.45">
      <c r="D13" s="62" t="s">
        <v>0</v>
      </c>
      <c r="E13" s="62"/>
      <c r="F13" s="62"/>
      <c r="G13" s="62"/>
      <c r="H13" s="62" t="s">
        <v>1</v>
      </c>
      <c r="I13" s="62"/>
      <c r="J13" s="62"/>
      <c r="K13" s="62"/>
      <c r="L13" s="62"/>
      <c r="M13" s="62"/>
      <c r="N13" s="62"/>
      <c r="O13" s="62" t="s">
        <v>2</v>
      </c>
      <c r="P13" s="62"/>
      <c r="Q13" s="62"/>
      <c r="R13" s="62"/>
      <c r="S13" s="62" t="s">
        <v>3</v>
      </c>
      <c r="T13" s="62"/>
      <c r="U13" s="62"/>
      <c r="V13" s="62"/>
      <c r="W13" s="63" t="s">
        <v>45</v>
      </c>
      <c r="X13" s="63"/>
      <c r="Y13" s="63"/>
      <c r="Z13" s="63"/>
      <c r="AA13" s="63"/>
      <c r="AB13" s="63"/>
      <c r="AC13" s="63"/>
      <c r="AF13" s="10" t="s">
        <v>51</v>
      </c>
    </row>
    <row r="14" spans="2:34" ht="22.55" customHeight="1" x14ac:dyDescent="0.45">
      <c r="D14" s="77" t="s">
        <v>4</v>
      </c>
      <c r="E14" s="78"/>
      <c r="F14" s="78"/>
      <c r="G14" s="78"/>
      <c r="H14" s="78"/>
      <c r="I14" s="78"/>
      <c r="J14" s="78"/>
      <c r="K14" s="78"/>
      <c r="L14" s="78"/>
      <c r="M14" s="78"/>
      <c r="N14" s="79"/>
      <c r="O14" s="83">
        <v>36000</v>
      </c>
      <c r="P14" s="83"/>
      <c r="Q14" s="83"/>
      <c r="R14" s="83"/>
      <c r="S14" s="83">
        <v>36000</v>
      </c>
      <c r="T14" s="83"/>
      <c r="U14" s="83"/>
      <c r="V14" s="83"/>
      <c r="W14" s="84" t="s">
        <v>80</v>
      </c>
      <c r="X14" s="84"/>
      <c r="Y14" s="84"/>
      <c r="Z14" s="84"/>
      <c r="AA14" s="84"/>
      <c r="AB14" s="84"/>
      <c r="AC14" s="84"/>
      <c r="AF14" s="10" t="s">
        <v>52</v>
      </c>
    </row>
    <row r="15" spans="2:34" ht="22.55" customHeight="1" x14ac:dyDescent="0.45">
      <c r="D15" s="21" t="s">
        <v>5</v>
      </c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83">
        <v>64000</v>
      </c>
      <c r="P15" s="83"/>
      <c r="Q15" s="83"/>
      <c r="R15" s="83"/>
      <c r="S15" s="83">
        <v>64000</v>
      </c>
      <c r="T15" s="83"/>
      <c r="U15" s="83"/>
      <c r="V15" s="83"/>
      <c r="W15" s="84" t="s">
        <v>81</v>
      </c>
      <c r="X15" s="84"/>
      <c r="Y15" s="84"/>
      <c r="Z15" s="84"/>
      <c r="AA15" s="84"/>
      <c r="AB15" s="84"/>
      <c r="AC15" s="84"/>
      <c r="AF15" s="10" t="s">
        <v>53</v>
      </c>
    </row>
    <row r="16" spans="2:34" ht="22.55" customHeight="1" x14ac:dyDescent="0.45">
      <c r="D16" s="82" t="s">
        <v>22</v>
      </c>
      <c r="E16" s="82"/>
      <c r="F16" s="82"/>
      <c r="G16" s="82"/>
      <c r="H16" s="26" t="s">
        <v>6</v>
      </c>
      <c r="I16" s="26"/>
      <c r="J16" s="26"/>
      <c r="K16" s="26"/>
      <c r="L16" s="26"/>
      <c r="M16" s="26"/>
      <c r="N16" s="26"/>
      <c r="O16" s="85">
        <v>0</v>
      </c>
      <c r="P16" s="85"/>
      <c r="Q16" s="85"/>
      <c r="R16" s="85"/>
      <c r="S16" s="85">
        <v>0</v>
      </c>
      <c r="T16" s="85"/>
      <c r="U16" s="85"/>
      <c r="V16" s="85"/>
      <c r="W16" s="86"/>
      <c r="X16" s="86"/>
      <c r="Y16" s="86"/>
      <c r="Z16" s="86"/>
      <c r="AA16" s="86"/>
      <c r="AB16" s="86"/>
      <c r="AC16" s="86"/>
      <c r="AF16" s="10" t="s">
        <v>54</v>
      </c>
    </row>
    <row r="17" spans="4:32" ht="22.55" customHeight="1" x14ac:dyDescent="0.45">
      <c r="D17" s="82"/>
      <c r="E17" s="82"/>
      <c r="F17" s="82"/>
      <c r="G17" s="82"/>
      <c r="H17" s="56" t="s">
        <v>7</v>
      </c>
      <c r="I17" s="56"/>
      <c r="J17" s="56"/>
      <c r="K17" s="56"/>
      <c r="L17" s="56"/>
      <c r="M17" s="56"/>
      <c r="N17" s="56"/>
      <c r="O17" s="87">
        <v>200000</v>
      </c>
      <c r="P17" s="87"/>
      <c r="Q17" s="87"/>
      <c r="R17" s="87"/>
      <c r="S17" s="87">
        <v>200000</v>
      </c>
      <c r="T17" s="87"/>
      <c r="U17" s="87"/>
      <c r="V17" s="87"/>
      <c r="W17" s="88" t="s">
        <v>55</v>
      </c>
      <c r="X17" s="88"/>
      <c r="Y17" s="88"/>
      <c r="Z17" s="88"/>
      <c r="AA17" s="88"/>
      <c r="AB17" s="88"/>
      <c r="AC17" s="88"/>
      <c r="AF17" s="10" t="s">
        <v>56</v>
      </c>
    </row>
    <row r="18" spans="4:32" ht="22.55" customHeight="1" x14ac:dyDescent="0.45">
      <c r="D18" s="82"/>
      <c r="E18" s="82"/>
      <c r="F18" s="82"/>
      <c r="G18" s="82"/>
      <c r="H18" s="56" t="s">
        <v>8</v>
      </c>
      <c r="I18" s="56"/>
      <c r="J18" s="56"/>
      <c r="K18" s="56"/>
      <c r="L18" s="56"/>
      <c r="M18" s="56"/>
      <c r="N18" s="56"/>
      <c r="O18" s="87">
        <v>300000</v>
      </c>
      <c r="P18" s="87"/>
      <c r="Q18" s="87"/>
      <c r="R18" s="87"/>
      <c r="S18" s="87">
        <v>300000</v>
      </c>
      <c r="T18" s="87"/>
      <c r="U18" s="87"/>
      <c r="V18" s="87"/>
      <c r="W18" s="88" t="s">
        <v>57</v>
      </c>
      <c r="X18" s="88"/>
      <c r="Y18" s="88"/>
      <c r="Z18" s="88"/>
      <c r="AA18" s="88"/>
      <c r="AB18" s="88"/>
      <c r="AC18" s="88"/>
      <c r="AF18" s="10" t="s">
        <v>58</v>
      </c>
    </row>
    <row r="19" spans="4:32" ht="22.55" customHeight="1" x14ac:dyDescent="0.45">
      <c r="D19" s="82"/>
      <c r="E19" s="82"/>
      <c r="F19" s="82"/>
      <c r="G19" s="82"/>
      <c r="H19" s="56" t="s">
        <v>9</v>
      </c>
      <c r="I19" s="56"/>
      <c r="J19" s="56"/>
      <c r="K19" s="56"/>
      <c r="L19" s="56"/>
      <c r="M19" s="56"/>
      <c r="N19" s="56"/>
      <c r="O19" s="87">
        <v>200000</v>
      </c>
      <c r="P19" s="87"/>
      <c r="Q19" s="87"/>
      <c r="R19" s="87"/>
      <c r="S19" s="87">
        <v>200000</v>
      </c>
      <c r="T19" s="87"/>
      <c r="U19" s="87"/>
      <c r="V19" s="87"/>
      <c r="W19" s="88" t="s">
        <v>59</v>
      </c>
      <c r="X19" s="88"/>
      <c r="Y19" s="88"/>
      <c r="Z19" s="88"/>
      <c r="AA19" s="88"/>
      <c r="AB19" s="88"/>
      <c r="AC19" s="88"/>
      <c r="AF19" s="10" t="s">
        <v>60</v>
      </c>
    </row>
    <row r="20" spans="4:32" ht="22.55" customHeight="1" x14ac:dyDescent="0.45">
      <c r="D20" s="82"/>
      <c r="E20" s="82"/>
      <c r="F20" s="82"/>
      <c r="G20" s="82"/>
      <c r="H20" s="26" t="s">
        <v>10</v>
      </c>
      <c r="I20" s="26"/>
      <c r="J20" s="26"/>
      <c r="K20" s="26"/>
      <c r="L20" s="26"/>
      <c r="M20" s="26"/>
      <c r="N20" s="26"/>
      <c r="O20" s="85">
        <v>0</v>
      </c>
      <c r="P20" s="85"/>
      <c r="Q20" s="85"/>
      <c r="R20" s="85"/>
      <c r="S20" s="85">
        <v>0</v>
      </c>
      <c r="T20" s="85"/>
      <c r="U20" s="85"/>
      <c r="V20" s="85"/>
      <c r="W20" s="86"/>
      <c r="X20" s="86"/>
      <c r="Y20" s="86"/>
      <c r="Z20" s="86"/>
      <c r="AA20" s="86"/>
      <c r="AB20" s="86"/>
      <c r="AC20" s="86"/>
      <c r="AF20" s="10" t="s">
        <v>61</v>
      </c>
    </row>
    <row r="21" spans="4:32" ht="22.55" customHeight="1" x14ac:dyDescent="0.45">
      <c r="D21" s="82"/>
      <c r="E21" s="82"/>
      <c r="F21" s="82"/>
      <c r="G21" s="82"/>
      <c r="H21" s="26" t="s">
        <v>11</v>
      </c>
      <c r="I21" s="26"/>
      <c r="J21" s="26"/>
      <c r="K21" s="26"/>
      <c r="L21" s="26"/>
      <c r="M21" s="26"/>
      <c r="N21" s="26"/>
      <c r="O21" s="85">
        <v>0</v>
      </c>
      <c r="P21" s="85"/>
      <c r="Q21" s="85"/>
      <c r="R21" s="85"/>
      <c r="S21" s="85">
        <v>0</v>
      </c>
      <c r="T21" s="85"/>
      <c r="U21" s="85"/>
      <c r="V21" s="85"/>
      <c r="W21" s="86"/>
      <c r="X21" s="86"/>
      <c r="Y21" s="86"/>
      <c r="Z21" s="86"/>
      <c r="AA21" s="86"/>
      <c r="AB21" s="86"/>
      <c r="AC21" s="86"/>
      <c r="AF21" s="10" t="s">
        <v>62</v>
      </c>
    </row>
    <row r="22" spans="4:32" ht="22.55" customHeight="1" x14ac:dyDescent="0.45">
      <c r="D22" s="82"/>
      <c r="E22" s="82"/>
      <c r="F22" s="82"/>
      <c r="G22" s="82"/>
      <c r="H22" s="56" t="s">
        <v>12</v>
      </c>
      <c r="I22" s="56"/>
      <c r="J22" s="56"/>
      <c r="K22" s="56"/>
      <c r="L22" s="56"/>
      <c r="M22" s="56"/>
      <c r="N22" s="56"/>
      <c r="O22" s="87">
        <v>100000</v>
      </c>
      <c r="P22" s="87"/>
      <c r="Q22" s="87"/>
      <c r="R22" s="87"/>
      <c r="S22" s="87">
        <v>100000</v>
      </c>
      <c r="T22" s="87"/>
      <c r="U22" s="87"/>
      <c r="V22" s="87"/>
      <c r="W22" s="88" t="s">
        <v>63</v>
      </c>
      <c r="X22" s="88"/>
      <c r="Y22" s="88"/>
      <c r="Z22" s="88"/>
      <c r="AA22" s="88"/>
      <c r="AB22" s="88"/>
      <c r="AC22" s="88"/>
      <c r="AF22" s="10" t="s">
        <v>64</v>
      </c>
    </row>
    <row r="23" spans="4:32" ht="22.55" customHeight="1" x14ac:dyDescent="0.45">
      <c r="D23" s="82"/>
      <c r="E23" s="82"/>
      <c r="F23" s="82"/>
      <c r="G23" s="82"/>
      <c r="H23" s="26" t="s">
        <v>13</v>
      </c>
      <c r="I23" s="26"/>
      <c r="J23" s="26"/>
      <c r="K23" s="26"/>
      <c r="L23" s="26"/>
      <c r="M23" s="26"/>
      <c r="N23" s="26"/>
      <c r="O23" s="90">
        <f>SUM(O24:R25)</f>
        <v>1150000</v>
      </c>
      <c r="P23" s="90"/>
      <c r="Q23" s="90"/>
      <c r="R23" s="90"/>
      <c r="S23" s="90">
        <f>SUM(S24:V25)</f>
        <v>1150000</v>
      </c>
      <c r="T23" s="90"/>
      <c r="U23" s="90"/>
      <c r="V23" s="90"/>
      <c r="W23" s="86"/>
      <c r="X23" s="86"/>
      <c r="Y23" s="86"/>
      <c r="Z23" s="86"/>
      <c r="AA23" s="86"/>
      <c r="AB23" s="86"/>
      <c r="AC23" s="86"/>
      <c r="AF23" s="20" t="s">
        <v>65</v>
      </c>
    </row>
    <row r="24" spans="4:32" ht="22.55" customHeight="1" x14ac:dyDescent="0.45">
      <c r="D24" s="82"/>
      <c r="E24" s="82"/>
      <c r="F24" s="82"/>
      <c r="G24" s="82"/>
      <c r="H24" s="56" t="s">
        <v>14</v>
      </c>
      <c r="I24" s="56"/>
      <c r="J24" s="56"/>
      <c r="K24" s="56"/>
      <c r="L24" s="56"/>
      <c r="M24" s="56"/>
      <c r="N24" s="56"/>
      <c r="O24" s="87">
        <v>400000</v>
      </c>
      <c r="P24" s="87"/>
      <c r="Q24" s="87"/>
      <c r="R24" s="87"/>
      <c r="S24" s="87">
        <v>400000</v>
      </c>
      <c r="T24" s="87"/>
      <c r="U24" s="87"/>
      <c r="V24" s="87"/>
      <c r="W24" s="88" t="s">
        <v>66</v>
      </c>
      <c r="X24" s="88"/>
      <c r="Y24" s="88"/>
      <c r="Z24" s="88"/>
      <c r="AA24" s="88"/>
      <c r="AB24" s="88"/>
      <c r="AC24" s="88"/>
      <c r="AF24" s="10" t="s">
        <v>67</v>
      </c>
    </row>
    <row r="25" spans="4:32" ht="22.55" customHeight="1" x14ac:dyDescent="0.45">
      <c r="D25" s="82"/>
      <c r="E25" s="82"/>
      <c r="F25" s="82"/>
      <c r="G25" s="82"/>
      <c r="H25" s="56" t="s">
        <v>15</v>
      </c>
      <c r="I25" s="56"/>
      <c r="J25" s="56"/>
      <c r="K25" s="56"/>
      <c r="L25" s="56"/>
      <c r="M25" s="56"/>
      <c r="N25" s="56"/>
      <c r="O25" s="87">
        <v>750000</v>
      </c>
      <c r="P25" s="87"/>
      <c r="Q25" s="87"/>
      <c r="R25" s="87"/>
      <c r="S25" s="87">
        <v>750000</v>
      </c>
      <c r="T25" s="87"/>
      <c r="U25" s="87"/>
      <c r="V25" s="87"/>
      <c r="W25" s="89" t="s">
        <v>68</v>
      </c>
      <c r="X25" s="88"/>
      <c r="Y25" s="88"/>
      <c r="Z25" s="88"/>
      <c r="AA25" s="88"/>
      <c r="AB25" s="88"/>
      <c r="AC25" s="88"/>
      <c r="AF25" s="10" t="s">
        <v>69</v>
      </c>
    </row>
    <row r="26" spans="4:32" ht="22.55" customHeight="1" x14ac:dyDescent="0.45">
      <c r="D26" s="82"/>
      <c r="E26" s="82"/>
      <c r="F26" s="82"/>
      <c r="G26" s="82"/>
      <c r="H26" s="56" t="s">
        <v>16</v>
      </c>
      <c r="I26" s="56"/>
      <c r="J26" s="56"/>
      <c r="K26" s="56"/>
      <c r="L26" s="56"/>
      <c r="M26" s="56"/>
      <c r="N26" s="56"/>
      <c r="O26" s="87">
        <v>120000</v>
      </c>
      <c r="P26" s="87"/>
      <c r="Q26" s="87"/>
      <c r="R26" s="87"/>
      <c r="S26" s="87">
        <v>120000</v>
      </c>
      <c r="T26" s="87"/>
      <c r="U26" s="87"/>
      <c r="V26" s="87"/>
      <c r="W26" s="88" t="s">
        <v>70</v>
      </c>
      <c r="X26" s="88"/>
      <c r="Y26" s="88"/>
      <c r="Z26" s="88"/>
      <c r="AA26" s="88"/>
      <c r="AB26" s="88"/>
      <c r="AC26" s="88"/>
      <c r="AF26" s="10" t="s">
        <v>71</v>
      </c>
    </row>
    <row r="27" spans="4:32" ht="22.55" customHeight="1" x14ac:dyDescent="0.45">
      <c r="D27" s="82"/>
      <c r="E27" s="82"/>
      <c r="F27" s="82"/>
      <c r="G27" s="82"/>
      <c r="H27" s="26" t="s">
        <v>17</v>
      </c>
      <c r="I27" s="26"/>
      <c r="J27" s="26"/>
      <c r="K27" s="26"/>
      <c r="L27" s="26"/>
      <c r="M27" s="26"/>
      <c r="N27" s="26"/>
      <c r="O27" s="85">
        <v>0</v>
      </c>
      <c r="P27" s="85"/>
      <c r="Q27" s="85"/>
      <c r="R27" s="85"/>
      <c r="S27" s="85">
        <v>0</v>
      </c>
      <c r="T27" s="85"/>
      <c r="U27" s="85"/>
      <c r="V27" s="85"/>
      <c r="W27" s="86"/>
      <c r="X27" s="86"/>
      <c r="Y27" s="86"/>
      <c r="Z27" s="86"/>
      <c r="AA27" s="86"/>
      <c r="AB27" s="86"/>
      <c r="AC27" s="86"/>
      <c r="AF27" s="10" t="s">
        <v>72</v>
      </c>
    </row>
    <row r="28" spans="4:32" ht="22.55" customHeight="1" x14ac:dyDescent="0.45">
      <c r="D28" s="82"/>
      <c r="E28" s="82"/>
      <c r="F28" s="82"/>
      <c r="G28" s="82"/>
      <c r="H28" s="26" t="s">
        <v>18</v>
      </c>
      <c r="I28" s="26"/>
      <c r="J28" s="26"/>
      <c r="K28" s="26"/>
      <c r="L28" s="26"/>
      <c r="M28" s="26"/>
      <c r="N28" s="26"/>
      <c r="O28" s="85">
        <v>0</v>
      </c>
      <c r="P28" s="85"/>
      <c r="Q28" s="85"/>
      <c r="R28" s="85"/>
      <c r="S28" s="85">
        <v>0</v>
      </c>
      <c r="T28" s="85"/>
      <c r="U28" s="85"/>
      <c r="V28" s="85"/>
      <c r="W28" s="86"/>
      <c r="X28" s="86"/>
      <c r="Y28" s="86"/>
      <c r="Z28" s="86"/>
      <c r="AA28" s="86"/>
      <c r="AB28" s="86"/>
      <c r="AC28" s="86"/>
      <c r="AF28" s="10" t="s">
        <v>73</v>
      </c>
    </row>
    <row r="29" spans="4:32" ht="22.55" customHeight="1" x14ac:dyDescent="0.45">
      <c r="D29" s="82"/>
      <c r="E29" s="82"/>
      <c r="F29" s="82"/>
      <c r="G29" s="82"/>
      <c r="H29" s="26" t="s">
        <v>19</v>
      </c>
      <c r="I29" s="26"/>
      <c r="J29" s="26"/>
      <c r="K29" s="26"/>
      <c r="L29" s="26"/>
      <c r="M29" s="26"/>
      <c r="N29" s="26"/>
      <c r="O29" s="85">
        <v>0</v>
      </c>
      <c r="P29" s="85"/>
      <c r="Q29" s="85"/>
      <c r="R29" s="85"/>
      <c r="S29" s="85">
        <v>0</v>
      </c>
      <c r="T29" s="85"/>
      <c r="U29" s="85"/>
      <c r="V29" s="85"/>
      <c r="W29" s="86"/>
      <c r="X29" s="86"/>
      <c r="Y29" s="86"/>
      <c r="Z29" s="86"/>
      <c r="AA29" s="86"/>
      <c r="AB29" s="86"/>
      <c r="AC29" s="86"/>
      <c r="AF29" s="10" t="s">
        <v>74</v>
      </c>
    </row>
    <row r="30" spans="4:32" ht="22.55" customHeight="1" x14ac:dyDescent="0.45">
      <c r="D30" s="82"/>
      <c r="E30" s="82"/>
      <c r="F30" s="82"/>
      <c r="G30" s="82"/>
      <c r="H30" s="58" t="s">
        <v>20</v>
      </c>
      <c r="I30" s="59"/>
      <c r="J30" s="59"/>
      <c r="K30" s="59"/>
      <c r="L30" s="59"/>
      <c r="M30" s="59"/>
      <c r="N30" s="60"/>
      <c r="O30" s="87">
        <v>200000</v>
      </c>
      <c r="P30" s="87"/>
      <c r="Q30" s="87"/>
      <c r="R30" s="87"/>
      <c r="S30" s="87">
        <v>200000</v>
      </c>
      <c r="T30" s="87"/>
      <c r="U30" s="87"/>
      <c r="V30" s="87"/>
      <c r="W30" s="88" t="s">
        <v>75</v>
      </c>
      <c r="X30" s="88"/>
      <c r="Y30" s="88"/>
      <c r="Z30" s="88"/>
      <c r="AA30" s="88"/>
      <c r="AB30" s="88"/>
      <c r="AC30" s="88"/>
      <c r="AF30" s="10" t="s">
        <v>76</v>
      </c>
    </row>
    <row r="31" spans="4:32" ht="22.55" customHeight="1" x14ac:dyDescent="0.45">
      <c r="D31" s="82"/>
      <c r="E31" s="82"/>
      <c r="F31" s="82"/>
      <c r="G31" s="82"/>
      <c r="H31" s="26" t="s">
        <v>39</v>
      </c>
      <c r="I31" s="26"/>
      <c r="J31" s="26"/>
      <c r="K31" s="26"/>
      <c r="L31" s="26"/>
      <c r="M31" s="26"/>
      <c r="N31" s="26"/>
      <c r="O31" s="85">
        <v>1200000</v>
      </c>
      <c r="P31" s="85"/>
      <c r="Q31" s="85"/>
      <c r="R31" s="85"/>
      <c r="S31" s="85">
        <v>1200000</v>
      </c>
      <c r="T31" s="85"/>
      <c r="U31" s="85"/>
      <c r="V31" s="85"/>
      <c r="W31" s="86" t="s">
        <v>77</v>
      </c>
      <c r="X31" s="86"/>
      <c r="Y31" s="86"/>
      <c r="Z31" s="86"/>
      <c r="AA31" s="86"/>
      <c r="AB31" s="86"/>
      <c r="AC31" s="86"/>
      <c r="AF31" s="10" t="s">
        <v>78</v>
      </c>
    </row>
    <row r="32" spans="4:32" ht="22.55" customHeight="1" x14ac:dyDescent="0.45">
      <c r="D32" s="82"/>
      <c r="E32" s="82"/>
      <c r="F32" s="82"/>
      <c r="G32" s="82"/>
      <c r="H32" s="56" t="s">
        <v>40</v>
      </c>
      <c r="I32" s="56"/>
      <c r="J32" s="56"/>
      <c r="K32" s="56"/>
      <c r="L32" s="56"/>
      <c r="M32" s="56"/>
      <c r="N32" s="56"/>
      <c r="O32" s="87">
        <v>0</v>
      </c>
      <c r="P32" s="87"/>
      <c r="Q32" s="87"/>
      <c r="R32" s="87"/>
      <c r="S32" s="87">
        <v>0</v>
      </c>
      <c r="T32" s="87"/>
      <c r="U32" s="87"/>
      <c r="V32" s="87"/>
      <c r="W32" s="88"/>
      <c r="X32" s="88"/>
      <c r="Y32" s="88"/>
      <c r="Z32" s="88"/>
      <c r="AA32" s="88"/>
      <c r="AB32" s="88"/>
      <c r="AC32" s="88"/>
    </row>
    <row r="33" spans="3:29" ht="22.55" customHeight="1" x14ac:dyDescent="0.45">
      <c r="D33" s="82"/>
      <c r="E33" s="82"/>
      <c r="F33" s="82"/>
      <c r="G33" s="82"/>
      <c r="H33" s="26" t="s">
        <v>21</v>
      </c>
      <c r="I33" s="26"/>
      <c r="J33" s="26"/>
      <c r="K33" s="26"/>
      <c r="L33" s="26"/>
      <c r="M33" s="26"/>
      <c r="N33" s="26"/>
      <c r="O33" s="85">
        <v>0</v>
      </c>
      <c r="P33" s="85"/>
      <c r="Q33" s="85"/>
      <c r="R33" s="85"/>
      <c r="S33" s="85">
        <v>0</v>
      </c>
      <c r="T33" s="85"/>
      <c r="U33" s="85"/>
      <c r="V33" s="85"/>
      <c r="W33" s="86"/>
      <c r="X33" s="86"/>
      <c r="Y33" s="86"/>
      <c r="Z33" s="86"/>
      <c r="AA33" s="86"/>
      <c r="AB33" s="86"/>
      <c r="AC33" s="86"/>
    </row>
    <row r="34" spans="3:29" ht="22.55" customHeight="1" x14ac:dyDescent="0.45">
      <c r="D34" s="21" t="s">
        <v>46</v>
      </c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90">
        <f>SUM(O16:R23,O26:R33)</f>
        <v>3470000</v>
      </c>
      <c r="P34" s="90"/>
      <c r="Q34" s="90"/>
      <c r="R34" s="90"/>
      <c r="S34" s="90">
        <f>SUM(S16:V23,S26:V33)</f>
        <v>3470000</v>
      </c>
      <c r="T34" s="90"/>
      <c r="U34" s="90"/>
      <c r="V34" s="90"/>
      <c r="W34" s="86"/>
      <c r="X34" s="86"/>
      <c r="Y34" s="86"/>
      <c r="Z34" s="86"/>
      <c r="AA34" s="86"/>
      <c r="AB34" s="86"/>
      <c r="AC34" s="86"/>
    </row>
    <row r="35" spans="3:29" ht="22.55" customHeight="1" x14ac:dyDescent="0.45">
      <c r="D35" s="21" t="s">
        <v>23</v>
      </c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85">
        <v>400000</v>
      </c>
      <c r="P35" s="85"/>
      <c r="Q35" s="85"/>
      <c r="R35" s="85"/>
      <c r="S35" s="85">
        <v>400000</v>
      </c>
      <c r="T35" s="85"/>
      <c r="U35" s="85"/>
      <c r="V35" s="85"/>
      <c r="W35" s="86" t="s">
        <v>79</v>
      </c>
      <c r="X35" s="86"/>
      <c r="Y35" s="86"/>
      <c r="Z35" s="86"/>
      <c r="AA35" s="86"/>
      <c r="AB35" s="86"/>
      <c r="AC35" s="86"/>
    </row>
    <row r="36" spans="3:29" ht="22.55" customHeight="1" thickBot="1" x14ac:dyDescent="0.5">
      <c r="D36" s="37" t="s">
        <v>24</v>
      </c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40">
        <f>ROUNDDOWN(SUM(O14,O15,O34,O35)*0.1,0)</f>
        <v>397000</v>
      </c>
      <c r="P36" s="40"/>
      <c r="Q36" s="40"/>
      <c r="R36" s="40"/>
      <c r="S36" s="35"/>
      <c r="T36" s="35"/>
      <c r="U36" s="35"/>
      <c r="V36" s="35"/>
      <c r="W36" s="36"/>
      <c r="X36" s="36"/>
      <c r="Y36" s="36"/>
      <c r="Z36" s="36"/>
      <c r="AA36" s="36"/>
      <c r="AB36" s="36"/>
      <c r="AC36" s="36"/>
    </row>
    <row r="37" spans="3:29" ht="22.55" customHeight="1" thickTop="1" x14ac:dyDescent="0.45">
      <c r="D37" s="45" t="s">
        <v>36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>
        <f>O14+O15+O34+O35+O36</f>
        <v>4367000</v>
      </c>
      <c r="P37" s="48"/>
      <c r="Q37" s="48"/>
      <c r="R37" s="49"/>
      <c r="S37" s="44">
        <f>S14+S15+S34+S35</f>
        <v>3970000</v>
      </c>
      <c r="T37" s="44"/>
      <c r="U37" s="44"/>
      <c r="V37" s="44"/>
      <c r="W37" s="41"/>
      <c r="X37" s="42"/>
      <c r="Y37" s="42"/>
      <c r="Z37" s="42"/>
      <c r="AA37" s="42"/>
      <c r="AB37" s="42"/>
      <c r="AC37" s="43"/>
    </row>
    <row r="38" spans="3:29" ht="22.55" customHeight="1" x14ac:dyDescent="0.45">
      <c r="D38" s="50" t="s">
        <v>35</v>
      </c>
      <c r="E38" s="51"/>
      <c r="F38" s="51"/>
      <c r="G38" s="51"/>
      <c r="H38" s="51"/>
      <c r="I38" s="51"/>
      <c r="J38" s="51"/>
      <c r="K38" s="51"/>
      <c r="L38" s="51"/>
      <c r="M38" s="51"/>
      <c r="N38" s="52"/>
      <c r="O38" s="53"/>
      <c r="P38" s="54"/>
      <c r="Q38" s="54"/>
      <c r="R38" s="55"/>
      <c r="S38" s="29">
        <f>S37-S39</f>
        <v>1324000</v>
      </c>
      <c r="T38" s="30"/>
      <c r="U38" s="30"/>
      <c r="V38" s="31"/>
      <c r="W38" s="32"/>
      <c r="X38" s="33"/>
      <c r="Y38" s="33"/>
      <c r="Z38" s="33"/>
      <c r="AA38" s="33"/>
      <c r="AB38" s="33"/>
      <c r="AC38" s="34"/>
    </row>
    <row r="39" spans="3:29" ht="22.55" customHeight="1" x14ac:dyDescent="0.45">
      <c r="D39" s="70" t="s">
        <v>37</v>
      </c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53"/>
      <c r="P39" s="54"/>
      <c r="Q39" s="54"/>
      <c r="R39" s="55"/>
      <c r="S39" s="24">
        <f>IF($AG$3="農商工",MIN(3000000,ROUNDDOWN($S$37*2/3,-3)),IF(AND($AG$3="元気A",$AG$4="有"),MIN(999000,ROUNDDOWN($S$37*2/3,-3)),IF(AND($AG$3="元気A",$AG$4="無"),MIN(999000,ROUNDDOWN($S$37*1/2,-3)),IF(AND($AG$3="元気B",$AG$4="有"),MIN(6000000,ROUNDDOWN($S$37*2/3,-3)),MIN(6000000,ROUNDDOWN($S$37*1/2,-3))))))</f>
        <v>2646000</v>
      </c>
      <c r="T39" s="24"/>
      <c r="U39" s="24"/>
      <c r="V39" s="24"/>
      <c r="W39" s="32"/>
      <c r="X39" s="33"/>
      <c r="Y39" s="33"/>
      <c r="Z39" s="33"/>
      <c r="AA39" s="33"/>
      <c r="AB39" s="33"/>
      <c r="AC39" s="34"/>
    </row>
    <row r="44" spans="3:29" x14ac:dyDescent="0.45">
      <c r="C44" s="73"/>
      <c r="D44" s="73"/>
      <c r="E44" s="73"/>
      <c r="F44" s="73"/>
    </row>
    <row r="46" spans="3:29" x14ac:dyDescent="0.45">
      <c r="C46" s="18"/>
      <c r="D46" s="18"/>
      <c r="E46" s="18"/>
      <c r="F46" s="18"/>
    </row>
    <row r="49" spans="3:3" x14ac:dyDescent="0.45">
      <c r="C49" s="5"/>
    </row>
  </sheetData>
  <mergeCells count="127">
    <mergeCell ref="C44:F44"/>
    <mergeCell ref="D38:N38"/>
    <mergeCell ref="O38:R38"/>
    <mergeCell ref="S38:V38"/>
    <mergeCell ref="W38:AC38"/>
    <mergeCell ref="D39:N39"/>
    <mergeCell ref="O39:R39"/>
    <mergeCell ref="S39:V39"/>
    <mergeCell ref="W39:AC39"/>
    <mergeCell ref="D36:N36"/>
    <mergeCell ref="O36:R36"/>
    <mergeCell ref="S36:V36"/>
    <mergeCell ref="W36:AC36"/>
    <mergeCell ref="D37:N37"/>
    <mergeCell ref="O37:R37"/>
    <mergeCell ref="S37:V37"/>
    <mergeCell ref="W37:AC37"/>
    <mergeCell ref="D34:N34"/>
    <mergeCell ref="O34:R34"/>
    <mergeCell ref="S34:V34"/>
    <mergeCell ref="W34:AC34"/>
    <mergeCell ref="D35:N35"/>
    <mergeCell ref="O35:R35"/>
    <mergeCell ref="S35:V35"/>
    <mergeCell ref="W35:AC35"/>
    <mergeCell ref="H32:N32"/>
    <mergeCell ref="O32:R32"/>
    <mergeCell ref="S32:V32"/>
    <mergeCell ref="W32:AC32"/>
    <mergeCell ref="H33:N33"/>
    <mergeCell ref="O33:R33"/>
    <mergeCell ref="S33:V33"/>
    <mergeCell ref="W33:AC33"/>
    <mergeCell ref="H30:N30"/>
    <mergeCell ref="O30:R30"/>
    <mergeCell ref="S30:V30"/>
    <mergeCell ref="W30:AC30"/>
    <mergeCell ref="H31:N31"/>
    <mergeCell ref="O31:R31"/>
    <mergeCell ref="S31:V31"/>
    <mergeCell ref="W31:AC31"/>
    <mergeCell ref="H28:N28"/>
    <mergeCell ref="O28:R28"/>
    <mergeCell ref="S28:V28"/>
    <mergeCell ref="W28:AC28"/>
    <mergeCell ref="H29:N29"/>
    <mergeCell ref="O29:R29"/>
    <mergeCell ref="S29:V29"/>
    <mergeCell ref="W29:AC29"/>
    <mergeCell ref="H26:N26"/>
    <mergeCell ref="O26:R26"/>
    <mergeCell ref="S26:V26"/>
    <mergeCell ref="W26:AC26"/>
    <mergeCell ref="H27:N27"/>
    <mergeCell ref="O27:R27"/>
    <mergeCell ref="S27:V27"/>
    <mergeCell ref="W27:AC27"/>
    <mergeCell ref="W19:AC19"/>
    <mergeCell ref="H24:N24"/>
    <mergeCell ref="O24:R24"/>
    <mergeCell ref="S24:V24"/>
    <mergeCell ref="W24:AC24"/>
    <mergeCell ref="H25:N25"/>
    <mergeCell ref="O25:R25"/>
    <mergeCell ref="S25:V25"/>
    <mergeCell ref="W25:AC25"/>
    <mergeCell ref="H22:N22"/>
    <mergeCell ref="O22:R22"/>
    <mergeCell ref="S22:V22"/>
    <mergeCell ref="W22:AC22"/>
    <mergeCell ref="H23:N23"/>
    <mergeCell ref="O23:R23"/>
    <mergeCell ref="S23:V23"/>
    <mergeCell ref="W23:AC23"/>
    <mergeCell ref="D16:G33"/>
    <mergeCell ref="H16:N16"/>
    <mergeCell ref="O16:R16"/>
    <mergeCell ref="S16:V16"/>
    <mergeCell ref="W16:AC16"/>
    <mergeCell ref="H17:N17"/>
    <mergeCell ref="O17:R17"/>
    <mergeCell ref="S17:V17"/>
    <mergeCell ref="W17:AC17"/>
    <mergeCell ref="H18:N18"/>
    <mergeCell ref="H20:N20"/>
    <mergeCell ref="O20:R20"/>
    <mergeCell ref="S20:V20"/>
    <mergeCell ref="W20:AC20"/>
    <mergeCell ref="H21:N21"/>
    <mergeCell ref="O21:R21"/>
    <mergeCell ref="S21:V21"/>
    <mergeCell ref="W21:AC21"/>
    <mergeCell ref="O18:R18"/>
    <mergeCell ref="S18:V18"/>
    <mergeCell ref="W18:AC18"/>
    <mergeCell ref="H19:N19"/>
    <mergeCell ref="O19:R19"/>
    <mergeCell ref="S19:V19"/>
    <mergeCell ref="D14:N14"/>
    <mergeCell ref="O14:R14"/>
    <mergeCell ref="S14:V14"/>
    <mergeCell ref="W14:AC14"/>
    <mergeCell ref="D15:N15"/>
    <mergeCell ref="O15:R15"/>
    <mergeCell ref="S15:V15"/>
    <mergeCell ref="W15:AC15"/>
    <mergeCell ref="D10:N10"/>
    <mergeCell ref="O10:V10"/>
    <mergeCell ref="W10:AC10"/>
    <mergeCell ref="D13:G13"/>
    <mergeCell ref="H13:N13"/>
    <mergeCell ref="O13:R13"/>
    <mergeCell ref="S13:V13"/>
    <mergeCell ref="W13:AC13"/>
    <mergeCell ref="D8:N8"/>
    <mergeCell ref="O8:V8"/>
    <mergeCell ref="W8:AC8"/>
    <mergeCell ref="D9:N9"/>
    <mergeCell ref="O9:V9"/>
    <mergeCell ref="W9:AC9"/>
    <mergeCell ref="B4:AD4"/>
    <mergeCell ref="D6:N6"/>
    <mergeCell ref="O6:V6"/>
    <mergeCell ref="W6:AC6"/>
    <mergeCell ref="D7:N7"/>
    <mergeCell ref="O7:V7"/>
    <mergeCell ref="W7:AC7"/>
  </mergeCells>
  <phoneticPr fontId="2"/>
  <dataValidations disablePrompts="1" count="2">
    <dataValidation type="list" allowBlank="1" showInputMessage="1" showErrorMessage="1" sqref="AG3" xr:uid="{00000000-0002-0000-0100-000000000000}">
      <formula1>"元気A,元気B,農商工"</formula1>
    </dataValidation>
    <dataValidation type="list" allowBlank="1" showInputMessage="1" showErrorMessage="1" sqref="AG4" xr:uid="{00000000-0002-0000-0100-000001000000}">
      <formula1>"有,無"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記載要領</vt:lpstr>
      <vt:lpstr>記載要領!Print_Area</vt:lpstr>
      <vt:lpstr>提出用!Print_Area</vt:lpstr>
    </vt:vector>
  </TitlesOfParts>
  <Company>公益財団法人わかやま産業振興財団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公益財団法人わかやま産業振興財団</dc:creator>
  <cp:lastModifiedBy>九鬼 奈央子</cp:lastModifiedBy>
  <cp:lastPrinted>2020-10-20T04:14:35Z</cp:lastPrinted>
  <dcterms:created xsi:type="dcterms:W3CDTF">2019-11-26T10:09:52Z</dcterms:created>
  <dcterms:modified xsi:type="dcterms:W3CDTF">2024-01-17T07:48:26Z</dcterms:modified>
</cp:coreProperties>
</file>